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AAA2C13-AD6A-4BFD-9A34-1000E9CBB4A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" i="1" l="1"/>
  <c r="I38" i="1"/>
  <c r="H38" i="1"/>
  <c r="A38" i="1"/>
  <c r="B20" i="1"/>
  <c r="E7" i="1"/>
  <c r="F10" i="1"/>
  <c r="F9" i="1"/>
  <c r="F6" i="1"/>
  <c r="A36" i="1"/>
  <c r="H39" i="1"/>
  <c r="I29" i="1"/>
  <c r="G27" i="1"/>
  <c r="H27" i="1"/>
  <c r="C39" i="1"/>
  <c r="I33" i="1"/>
  <c r="I30" i="1"/>
  <c r="H31" i="1"/>
  <c r="C40" i="1"/>
  <c r="F37" i="1"/>
  <c r="F41" i="1"/>
  <c r="G41" i="1" s="1"/>
  <c r="C41" i="1"/>
  <c r="F40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C37" i="1"/>
  <c r="C36" i="1"/>
  <c r="C35" i="1"/>
  <c r="H35" i="1" s="1"/>
  <c r="B15" i="1" l="1"/>
  <c r="I31" i="1"/>
  <c r="B17" i="1" l="1"/>
  <c r="B19" i="1" s="1"/>
  <c r="I27" i="1"/>
  <c r="I32" i="1"/>
  <c r="F27" i="1"/>
  <c r="B21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3" i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<sst xmlns="http://schemas.openxmlformats.org/spreadsheetml/2006/main" count="29" uniqueCount="27">
  <si>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</si>
  <si>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</si>
  <si>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</si>
  <si>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</si>
  <si>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</si>
  <si>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</si>
  <si>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</si>
  <si>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</si>
  <si>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</si>
  <si>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</si>
  <si>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</si>
  <si>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</si>
  <si>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</si>
  <si>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</si>
  <si>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</si>
  <si>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</si>
  <si>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</si>
  <si>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</si>
  <si>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</si>
  <si>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</si>
  <si>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</si>
  <si>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Agreement carpet area</t>
  </si>
  <si>
    <t>Built up area</t>
  </si>
  <si>
    <t>Measurement</t>
  </si>
  <si>
    <t xml:space="preserve">2 Car Parking </t>
  </si>
  <si>
    <t>Carpet Area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</si>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</sst>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58264</xdr:colOff>
      <xdr:row>43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0DF3A2-3AE7-4095-BBAF-FD39502D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83064" cy="8354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20159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59E93-66CD-4581-918C-371D48AEA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44959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420265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F29600-D769-4C62-9B38-92EFFD89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5065" cy="8173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ADEC5-65EF-4E8C-94B9-A7182F505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8097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29685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CEE74F-2868-4033-A1FC-78640934F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54485" cy="8040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4" zoomScaleNormal="100" workbookViewId="0">
      <selection activeCell="I18" sqref="I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50000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47000</v>
      </c>
      <c r="C5" s="17"/>
      <c r="D5" s="10"/>
      <c r="E5" s="8" t="s">
        <v>21</v>
      </c>
      <c r="F5" s="8" t="s">
        <v>22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v>1607</v>
      </c>
      <c r="F6" s="3">
        <f>E6*1.5</f>
        <v>2410.5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6</v>
      </c>
      <c r="C7" s="20"/>
      <c r="D7" s="38"/>
      <c r="E7" s="6">
        <f>E6*1.1</f>
        <v>1767.7</v>
      </c>
      <c r="F7" s="3">
        <v>2411</v>
      </c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54</v>
      </c>
      <c r="C8" s="20"/>
      <c r="D8" s="38"/>
      <c r="E8" s="6"/>
      <c r="F8" s="46">
        <v>33000</v>
      </c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>
        <f>F8*F7</f>
        <v>79563000</v>
      </c>
      <c r="G9" s="13">
        <v>8.19</v>
      </c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9</v>
      </c>
      <c r="C10" s="20"/>
      <c r="D10" s="38"/>
      <c r="E10" s="13"/>
      <c r="F10" s="45">
        <f>F9/1607</f>
        <v>49510.267579340383</v>
      </c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0.09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270</v>
      </c>
      <c r="C12" s="21"/>
      <c r="D12" s="40"/>
      <c r="E12" t="s">
        <v>23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2730</v>
      </c>
      <c r="C13" s="21"/>
      <c r="D13" s="40"/>
      <c r="E13">
        <f>187+37+38+73+32+143+11+35+54+270+260+13+47+20+28+50+18+39+148+9+58</f>
        <v>1570</v>
      </c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47000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49730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25</v>
      </c>
      <c r="B16" s="22">
        <v>1607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79916110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24</v>
      </c>
      <c r="B18" s="23">
        <v>2400000</v>
      </c>
      <c r="C18" s="23"/>
      <c r="D18" s="10"/>
      <c r="E18" s="5"/>
      <c r="F18" s="33"/>
      <c r="G18" s="5"/>
      <c r="H18" s="6"/>
      <c r="M18" s="5"/>
      <c r="N18" s="6"/>
    </row>
    <row r="19" spans="1:14" ht="16.5" x14ac:dyDescent="0.3">
      <c r="A19" s="16" t="s">
        <v>26</v>
      </c>
      <c r="B19" s="23">
        <f>B18+B17</f>
        <v>82316110</v>
      </c>
      <c r="C19" s="23"/>
      <c r="D19" s="10"/>
      <c r="E19" s="5"/>
      <c r="F19" s="33"/>
      <c r="G19" s="5"/>
      <c r="H19" s="6"/>
      <c r="M19" s="5"/>
      <c r="N19" s="6"/>
    </row>
    <row r="20" spans="1:14" ht="16.5" x14ac:dyDescent="0.3">
      <c r="A20" s="16" t="s">
        <v>12</v>
      </c>
      <c r="B20" s="24">
        <f>1768*B4</f>
        <v>5304000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199790.27499999999</v>
      </c>
      <c r="C21" s="36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2300</v>
      </c>
      <c r="C27" s="8"/>
      <c r="D27" s="8"/>
      <c r="E27" s="8">
        <v>125000000</v>
      </c>
      <c r="F27" s="10">
        <f t="shared" ref="F27:F33" si="0">E27/B27</f>
        <v>54347.82608695652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</row>
    <row r="28" spans="1:14" ht="17.25" x14ac:dyDescent="0.3">
      <c r="B28" s="9">
        <v>1415</v>
      </c>
      <c r="C28" s="8"/>
      <c r="D28" s="8"/>
      <c r="E28" s="8">
        <v>65000000</v>
      </c>
      <c r="F28" s="10">
        <f t="shared" si="0"/>
        <v>45936.395759717314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1210</v>
      </c>
      <c r="C29" s="8"/>
      <c r="D29" s="8"/>
      <c r="E29" s="8">
        <v>61500000</v>
      </c>
      <c r="F29" s="10">
        <f t="shared" si="0"/>
        <v>50826.446280991739</v>
      </c>
      <c r="G29" s="10" t="e">
        <f t="shared" ref="G29:G33" si="1">E29/C29</f>
        <v>#DIV/0!</v>
      </c>
      <c r="H29" s="10" t="e">
        <f>E29/#REF!</f>
        <v>#REF!</v>
      </c>
      <c r="I29" s="8">
        <f>C29/B29</f>
        <v>0</v>
      </c>
    </row>
    <row r="30" spans="1:14" x14ac:dyDescent="0.25">
      <c r="B30" s="9">
        <v>1135</v>
      </c>
      <c r="C30" s="8"/>
      <c r="D30" s="8"/>
      <c r="E30" s="8">
        <v>56000000</v>
      </c>
      <c r="F30" s="10">
        <f t="shared" si="0"/>
        <v>49339.207048458149</v>
      </c>
      <c r="G30" s="10" t="e">
        <f t="shared" si="1"/>
        <v>#DIV/0!</v>
      </c>
      <c r="H30" s="10" t="e">
        <f>E30/#REF!</f>
        <v>#REF!</v>
      </c>
      <c r="I30" s="8">
        <f>C30/B30</f>
        <v>0</v>
      </c>
    </row>
    <row r="31" spans="1:14" x14ac:dyDescent="0.25">
      <c r="B31" s="9">
        <v>1420</v>
      </c>
      <c r="C31" s="8"/>
      <c r="D31" s="8"/>
      <c r="E31" s="10">
        <v>74000000</v>
      </c>
      <c r="F31" s="10">
        <f t="shared" si="0"/>
        <v>52112.67605633803</v>
      </c>
      <c r="G31" s="10" t="e">
        <f t="shared" si="1"/>
        <v>#DIV/0!</v>
      </c>
      <c r="H31" s="10" t="e">
        <f>E31/D31</f>
        <v>#DIV/0!</v>
      </c>
      <c r="I31" s="8">
        <f>C31/B31</f>
        <v>0</v>
      </c>
    </row>
    <row r="32" spans="1:14" x14ac:dyDescent="0.25">
      <c r="B32" s="9">
        <v>1200</v>
      </c>
      <c r="C32" s="8"/>
      <c r="D32" s="8"/>
      <c r="E32" s="10">
        <v>62500000</v>
      </c>
      <c r="F32" s="10">
        <f t="shared" si="0"/>
        <v>52083.333333333336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3" spans="1:10" x14ac:dyDescent="0.25">
      <c r="B33" s="9">
        <v>1450</v>
      </c>
      <c r="C33" s="8"/>
      <c r="D33" s="8"/>
      <c r="E33" s="8">
        <v>74500000</v>
      </c>
      <c r="F33" s="10">
        <f t="shared" si="0"/>
        <v>51379.310344827587</v>
      </c>
      <c r="G33" s="10" t="e">
        <f t="shared" si="1"/>
        <v>#DIV/0!</v>
      </c>
      <c r="H33" s="10" t="e">
        <f>E33/#REF!</f>
        <v>#REF!</v>
      </c>
      <c r="I33" s="8" t="e">
        <f>#REF!/B33</f>
        <v>#REF!</v>
      </c>
    </row>
    <row r="35" spans="1:10" x14ac:dyDescent="0.25">
      <c r="A35" s="8">
        <v>1060</v>
      </c>
      <c r="B35" s="8">
        <v>38250000</v>
      </c>
      <c r="C35" s="8">
        <f t="shared" ref="C35:C41" si="2">B35/A35</f>
        <v>36084.905660377357</v>
      </c>
      <c r="D35" s="8">
        <v>500</v>
      </c>
      <c r="E35" s="8">
        <v>100</v>
      </c>
      <c r="F35" s="8">
        <f>E35+D35+B35</f>
        <v>38250600</v>
      </c>
      <c r="G35" s="8">
        <f>F35/A35</f>
        <v>36085.471698113208</v>
      </c>
      <c r="H35" s="6">
        <f>C35/1.2</f>
        <v>30070.754716981133</v>
      </c>
      <c r="I35" s="49"/>
      <c r="J35" s="6"/>
    </row>
    <row r="36" spans="1:10" x14ac:dyDescent="0.25">
      <c r="A36" s="8">
        <f>1046+130</f>
        <v>1176</v>
      </c>
      <c r="B36" s="8">
        <v>43804742</v>
      </c>
      <c r="C36" s="8">
        <f t="shared" si="2"/>
        <v>37248.930272108846</v>
      </c>
      <c r="D36" s="8">
        <v>130200</v>
      </c>
      <c r="E36" s="8">
        <v>21700</v>
      </c>
      <c r="F36" s="8">
        <f>E36+D36+B36</f>
        <v>43956642</v>
      </c>
      <c r="G36" s="8">
        <f>F36/A36</f>
        <v>37378.09693877551</v>
      </c>
      <c r="H36" s="6"/>
    </row>
    <row r="37" spans="1:10" x14ac:dyDescent="0.25">
      <c r="A37" s="8">
        <v>1607</v>
      </c>
      <c r="B37" s="8">
        <v>72000000</v>
      </c>
      <c r="C37" s="8">
        <f t="shared" si="2"/>
        <v>44803.982576228998</v>
      </c>
      <c r="D37" s="8">
        <v>4320000</v>
      </c>
      <c r="E37" s="8">
        <v>30000</v>
      </c>
      <c r="F37" s="8">
        <f>E37+D37+B37</f>
        <v>76350000</v>
      </c>
      <c r="G37" s="8">
        <f>F37/A37</f>
        <v>47510.889856876165</v>
      </c>
    </row>
    <row r="38" spans="1:10" x14ac:dyDescent="0.25">
      <c r="A38" s="8">
        <f>97.92*10.764</f>
        <v>1054.01088</v>
      </c>
      <c r="B38" s="8">
        <v>36000000</v>
      </c>
      <c r="C38" s="8">
        <f t="shared" si="2"/>
        <v>34155.245152687603</v>
      </c>
      <c r="D38" s="8">
        <v>500</v>
      </c>
      <c r="E38" s="8">
        <v>100</v>
      </c>
      <c r="F38" s="8">
        <f>E38+D38+B38</f>
        <v>36000600</v>
      </c>
      <c r="G38" s="8">
        <f>F38/A38</f>
        <v>34155.814406773483</v>
      </c>
      <c r="H38">
        <f>A38/1.1</f>
        <v>958.19170909090906</v>
      </c>
      <c r="I38">
        <f>B38/H38</f>
        <v>37570.769667956367</v>
      </c>
    </row>
    <row r="39" spans="1:10" ht="15.75" x14ac:dyDescent="0.25">
      <c r="A39" s="47"/>
      <c r="B39" s="8"/>
      <c r="C39" s="8" t="e">
        <f t="shared" si="2"/>
        <v>#DIV/0!</v>
      </c>
      <c r="D39" s="8"/>
      <c r="E39" s="8"/>
      <c r="F39" s="8"/>
      <c r="G39" s="8"/>
      <c r="H39">
        <f>95.24*10.764</f>
        <v>1025.1633599999998</v>
      </c>
    </row>
    <row r="40" spans="1:10" ht="15.75" x14ac:dyDescent="0.25">
      <c r="A40" s="47"/>
      <c r="B40" s="8"/>
      <c r="C40" s="8" t="e">
        <f t="shared" si="2"/>
        <v>#DIV/0!</v>
      </c>
      <c r="D40" s="8">
        <v>1194000</v>
      </c>
      <c r="E40" s="8">
        <v>30000</v>
      </c>
      <c r="F40" s="8">
        <f>E40+D40+B40</f>
        <v>1224000</v>
      </c>
      <c r="G40" s="8" t="e">
        <f>F40/A40</f>
        <v>#DIV/0!</v>
      </c>
    </row>
    <row r="41" spans="1:10" ht="15.75" x14ac:dyDescent="0.25">
      <c r="A41" s="48"/>
      <c r="B41" s="9"/>
      <c r="C41" s="8" t="e">
        <f t="shared" si="2"/>
        <v>#DIV/0!</v>
      </c>
      <c r="D41" s="8">
        <v>1220500</v>
      </c>
      <c r="E41" s="8">
        <v>30000</v>
      </c>
      <c r="F41" s="8">
        <f>E41+D41+B41</f>
        <v>1250500</v>
      </c>
      <c r="G41" s="8" t="e">
        <f>F41/A41</f>
        <v>#DIV/0!</v>
      </c>
    </row>
    <row r="42" spans="1:10" ht="15.75" x14ac:dyDescent="0.25">
      <c r="A42" s="48"/>
      <c r="B42" s="9"/>
      <c r="C42" s="8"/>
      <c r="D42" s="8"/>
      <c r="E42" s="8"/>
      <c r="F42" s="8"/>
      <c r="G42" s="8"/>
    </row>
    <row r="43" spans="1:10" ht="15.75" x14ac:dyDescent="0.25">
      <c r="A43" s="28"/>
    </row>
    <row r="44" spans="1:10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2024-06-03T10:48:51Z</dcterms:modified>
</cp:coreProperties>
</file>