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BHIJIT SINHA - Cosmos\"/>
    </mc:Choice>
  </mc:AlternateContent>
  <xr:revisionPtr revIDLastSave="0" documentId="13_ncr:1_{209E21E3-0847-4EB4-B4A9-F6F51729FAF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9" i="4" l="1"/>
  <c r="V47" i="4" l="1"/>
  <c r="V43" i="4"/>
  <c r="G40" i="4"/>
  <c r="G39" i="4" l="1"/>
  <c r="G38" i="4"/>
  <c r="G37" i="4"/>
  <c r="P24" i="4" l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B29" i="4"/>
  <c r="C29" i="4" s="1"/>
  <c r="D29" i="4" s="1"/>
  <c r="J29" i="4"/>
  <c r="I29" i="4"/>
  <c r="E29" i="4"/>
  <c r="A29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<sst xmlns="http://schemas.openxmlformats.org/spreadsheetml/2006/main" count="46" uniqueCount="41">
  <si>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</si>
  <si>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</si>
  <si>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</si>
  <si>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</si>
  <si>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</si>
  <si>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</si>
  <si>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</si>
  <si>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</si>
  <si>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</si>
  <si>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</si>
  <si>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</si>
  <si>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</si>
  <si>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</si>
  <si>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</si>
  <si>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</si>
  <si>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</si>
  <si>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</si>
  <si>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</si>
  <si>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</si>
  <si>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</si>
  <si>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</si>
  <si>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</si>
  <si>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</si>
  <si>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</si>
  <si>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</si>
  <si>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</si>
  <si>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</si>
  <si>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</si>
  <si>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</si>
  <si>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</si>
  <si>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</si>
  <si>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</si>
  <si>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</si>
  <si>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</si>
  <si>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</si>
  <si>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</si>
  <si>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</si>
  <si>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</si>
  <si>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Terrace</t>
  </si>
  <si>
    <t>Cosmos Bank ( Dadar Branch ) - ABHIJIT SINHA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</si>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</sst>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420265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A36D1-4FE1-442A-91AD-3E43D692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45065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45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F3533-17EF-46E3-BDDD-D19304F32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478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40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A1B57-37EB-45E2-8C4C-6B418324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611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42</xdr:row>
      <xdr:rowOff>58202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7BE3A-6EF0-4949-B74E-7B943BE9C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535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46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999AD-84E4-4A9F-BA4D-E93D80F6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582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543E82-F141-4E46-AC9C-2D151E9EA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67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666FB-23CB-4CE0-86B0-6DD5DA38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687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6DF710-E0FE-4DF0-9ABF-3FB919A04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6686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9BCB7-D67F-4FEC-8A28-EAA23350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382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T18" sqref="T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721</v>
      </c>
      <c r="C3" s="4">
        <f>B3*1.2</f>
        <v>865.19999999999993</v>
      </c>
      <c r="D3" s="4">
        <f t="shared" ref="D3:D14" si="2">C3*1.2</f>
        <v>1038.2399999999998</v>
      </c>
      <c r="E3" s="5">
        <f t="shared" ref="E3:E14" si="3">R3</f>
        <v>10500000</v>
      </c>
      <c r="F3" s="9">
        <f t="shared" ref="F3:F14" si="4">ROUND((E3/B3),0)</f>
        <v>14563</v>
      </c>
      <c r="G3" s="9">
        <f t="shared" ref="G3:G14" si="5">ROUND((E3/C3),0)</f>
        <v>12136</v>
      </c>
      <c r="H3" s="9">
        <f t="shared" ref="H3:H14" si="6">ROUND((E3/D3),0)</f>
        <v>10113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721</v>
      </c>
      <c r="R3" s="2">
        <v>10500000</v>
      </c>
    </row>
    <row r="4" spans="1:20" x14ac:dyDescent="0.25">
      <c r="A4" s="4">
        <f t="shared" si="0"/>
        <v>0</v>
      </c>
      <c r="B4" s="4">
        <f t="shared" si="1"/>
        <v>599</v>
      </c>
      <c r="C4" s="4">
        <f t="shared" ref="C4:C14" si="9">B4*1.2</f>
        <v>718.8</v>
      </c>
      <c r="D4" s="4">
        <f t="shared" si="2"/>
        <v>862.56</v>
      </c>
      <c r="E4" s="5">
        <f t="shared" si="3"/>
        <v>11000000</v>
      </c>
      <c r="F4" s="49">
        <f t="shared" si="4"/>
        <v>18364</v>
      </c>
      <c r="G4" s="9">
        <f t="shared" si="5"/>
        <v>15303</v>
      </c>
      <c r="H4" s="9">
        <f t="shared" si="6"/>
        <v>12753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599</v>
      </c>
      <c r="R4" s="2">
        <v>11000000</v>
      </c>
    </row>
    <row r="5" spans="1:20" x14ac:dyDescent="0.25">
      <c r="A5" s="4">
        <f t="shared" si="0"/>
        <v>0</v>
      </c>
      <c r="B5" s="4">
        <f t="shared" si="1"/>
        <v>568.33333333333337</v>
      </c>
      <c r="C5" s="4">
        <f t="shared" si="9"/>
        <v>682</v>
      </c>
      <c r="D5" s="4">
        <f t="shared" si="2"/>
        <v>818.4</v>
      </c>
      <c r="E5" s="5">
        <f t="shared" si="3"/>
        <v>9000000</v>
      </c>
      <c r="F5" s="4">
        <f t="shared" si="4"/>
        <v>15836</v>
      </c>
      <c r="G5" s="4">
        <f t="shared" si="5"/>
        <v>13196</v>
      </c>
      <c r="H5" s="9">
        <f t="shared" si="6"/>
        <v>10997</v>
      </c>
      <c r="I5" s="4" t="e">
        <f>#REF!</f>
        <v>#REF!</v>
      </c>
      <c r="J5" s="4">
        <f t="shared" si="7"/>
        <v>0</v>
      </c>
      <c r="O5">
        <v>0</v>
      </c>
      <c r="P5">
        <v>682</v>
      </c>
      <c r="Q5">
        <f t="shared" si="8"/>
        <v>568.33333333333337</v>
      </c>
      <c r="R5" s="2">
        <v>9000000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1021</v>
      </c>
      <c r="C16" s="4">
        <f>B16*1.2</f>
        <v>1225.2</v>
      </c>
      <c r="D16" s="4">
        <f t="shared" ref="D16:D32" si="34">C16*1.2</f>
        <v>1470.24</v>
      </c>
      <c r="E16" s="5">
        <f t="shared" ref="E16:E32" si="35">R16</f>
        <v>15000000</v>
      </c>
      <c r="F16" s="9">
        <f t="shared" ref="F16:F32" si="36">ROUND((E16/B16),0)</f>
        <v>14691</v>
      </c>
      <c r="G16" s="9">
        <f t="shared" ref="G16:G32" si="37">ROUND((E16/C16),0)</f>
        <v>12243</v>
      </c>
      <c r="H16" s="9">
        <f t="shared" ref="H16:H32" si="38">ROUND((E16/D16),0)</f>
        <v>10202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1021</v>
      </c>
      <c r="R16" s="2">
        <v>15000000</v>
      </c>
    </row>
    <row r="17" spans="1:18" ht="14.25" customHeight="1" x14ac:dyDescent="0.25">
      <c r="A17" s="4">
        <f t="shared" si="32"/>
        <v>0</v>
      </c>
      <c r="B17" s="4">
        <f t="shared" si="33"/>
        <v>770</v>
      </c>
      <c r="C17" s="4">
        <f t="shared" ref="C17:C32" si="41">B17*1.2</f>
        <v>924</v>
      </c>
      <c r="D17" s="4">
        <f t="shared" si="34"/>
        <v>1108.8</v>
      </c>
      <c r="E17" s="5">
        <f t="shared" si="35"/>
        <v>10500000</v>
      </c>
      <c r="F17" s="9">
        <f t="shared" si="36"/>
        <v>13636</v>
      </c>
      <c r="G17" s="9">
        <f t="shared" si="37"/>
        <v>11364</v>
      </c>
      <c r="H17" s="9">
        <f t="shared" si="38"/>
        <v>9470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770</v>
      </c>
      <c r="R17" s="2">
        <v>10500000</v>
      </c>
    </row>
    <row r="18" spans="1:18" ht="14.25" customHeight="1" x14ac:dyDescent="0.25">
      <c r="A18" s="4">
        <f t="shared" si="32"/>
        <v>0</v>
      </c>
      <c r="B18" s="4">
        <f t="shared" si="33"/>
        <v>1050</v>
      </c>
      <c r="C18" s="4">
        <f t="shared" si="41"/>
        <v>1260</v>
      </c>
      <c r="D18" s="4">
        <f t="shared" si="34"/>
        <v>1512</v>
      </c>
      <c r="E18" s="5">
        <f t="shared" si="35"/>
        <v>16500000</v>
      </c>
      <c r="F18" s="9">
        <f t="shared" si="36"/>
        <v>15714</v>
      </c>
      <c r="G18" s="9">
        <f t="shared" si="37"/>
        <v>13095</v>
      </c>
      <c r="H18" s="9">
        <f t="shared" si="38"/>
        <v>10913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1050</v>
      </c>
      <c r="R18" s="2">
        <v>16500000</v>
      </c>
    </row>
    <row r="19" spans="1:18" ht="14.25" customHeight="1" x14ac:dyDescent="0.25">
      <c r="A19" s="4">
        <f t="shared" si="32"/>
        <v>0</v>
      </c>
      <c r="B19" s="4">
        <f t="shared" si="33"/>
        <v>756</v>
      </c>
      <c r="C19" s="4">
        <f t="shared" si="41"/>
        <v>907.19999999999993</v>
      </c>
      <c r="D19" s="4">
        <f t="shared" si="34"/>
        <v>1088.6399999999999</v>
      </c>
      <c r="E19" s="5">
        <f t="shared" si="35"/>
        <v>13600000</v>
      </c>
      <c r="F19" s="9">
        <f t="shared" si="36"/>
        <v>17989</v>
      </c>
      <c r="G19" s="9">
        <f t="shared" si="37"/>
        <v>14991</v>
      </c>
      <c r="H19" s="9">
        <f t="shared" si="38"/>
        <v>12493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756</v>
      </c>
      <c r="R19" s="2">
        <v>13600000</v>
      </c>
    </row>
    <row r="20" spans="1:18" ht="14.25" customHeight="1" x14ac:dyDescent="0.25">
      <c r="A20" s="4">
        <f t="shared" si="32"/>
        <v>0</v>
      </c>
      <c r="B20" s="4">
        <f t="shared" si="33"/>
        <v>850</v>
      </c>
      <c r="C20" s="4">
        <f t="shared" si="41"/>
        <v>1020</v>
      </c>
      <c r="D20" s="4">
        <f t="shared" si="34"/>
        <v>1224</v>
      </c>
      <c r="E20" s="5">
        <f t="shared" si="35"/>
        <v>15000000</v>
      </c>
      <c r="F20" s="9">
        <f t="shared" si="36"/>
        <v>17647</v>
      </c>
      <c r="G20" s="9">
        <f t="shared" si="37"/>
        <v>14706</v>
      </c>
      <c r="H20" s="9">
        <f t="shared" si="38"/>
        <v>12255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850</v>
      </c>
      <c r="R20" s="2">
        <v>15000000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756</v>
      </c>
      <c r="C21" s="4">
        <f t="shared" ref="C21:C24" si="44">B21*1.2</f>
        <v>907.19999999999993</v>
      </c>
      <c r="D21" s="4">
        <f t="shared" ref="D21:D24" si="45">C21*1.2</f>
        <v>1088.6399999999999</v>
      </c>
      <c r="E21" s="5">
        <f t="shared" ref="E21:E24" si="46">R21</f>
        <v>13600000</v>
      </c>
      <c r="F21" s="9">
        <f t="shared" ref="F21:F24" si="47">ROUND((E21/B21),0)</f>
        <v>17989</v>
      </c>
      <c r="G21" s="9">
        <f t="shared" ref="G21:G24" si="48">ROUND((E21/C21),0)</f>
        <v>14991</v>
      </c>
      <c r="H21" s="9">
        <f t="shared" ref="H21:H24" si="49">ROUND((E21/D21),0)</f>
        <v>12493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756</v>
      </c>
      <c r="R21" s="2">
        <v>13600000</v>
      </c>
    </row>
    <row r="22" spans="1:18" ht="14.25" customHeight="1" x14ac:dyDescent="0.25">
      <c r="A22" s="4">
        <f t="shared" si="42"/>
        <v>0</v>
      </c>
      <c r="B22" s="4">
        <f t="shared" si="43"/>
        <v>1076</v>
      </c>
      <c r="C22" s="4">
        <f t="shared" si="44"/>
        <v>1291.2</v>
      </c>
      <c r="D22" s="4">
        <f t="shared" si="45"/>
        <v>1549.44</v>
      </c>
      <c r="E22" s="5">
        <f t="shared" si="46"/>
        <v>26000000</v>
      </c>
      <c r="F22" s="49">
        <f t="shared" si="47"/>
        <v>24164</v>
      </c>
      <c r="G22" s="9">
        <f t="shared" si="48"/>
        <v>20136</v>
      </c>
      <c r="H22" s="9">
        <f t="shared" si="49"/>
        <v>16780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1076</v>
      </c>
      <c r="R22" s="2">
        <v>26000000</v>
      </c>
    </row>
    <row r="23" spans="1:18" ht="14.25" customHeight="1" x14ac:dyDescent="0.25">
      <c r="A23" s="4">
        <f t="shared" si="42"/>
        <v>0</v>
      </c>
      <c r="B23" s="4">
        <f t="shared" si="43"/>
        <v>1200</v>
      </c>
      <c r="C23" s="4">
        <f t="shared" si="44"/>
        <v>1440</v>
      </c>
      <c r="D23" s="4">
        <f t="shared" si="45"/>
        <v>1728</v>
      </c>
      <c r="E23" s="5">
        <f t="shared" si="46"/>
        <v>16500000</v>
      </c>
      <c r="F23" s="9">
        <f t="shared" si="47"/>
        <v>13750</v>
      </c>
      <c r="G23" s="9">
        <f t="shared" si="48"/>
        <v>11458</v>
      </c>
      <c r="H23" s="9">
        <f t="shared" si="49"/>
        <v>9549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1200</v>
      </c>
      <c r="R23" s="2">
        <v>16500000</v>
      </c>
    </row>
    <row r="24" spans="1:18" ht="14.25" customHeight="1" x14ac:dyDescent="0.25">
      <c r="A24" s="4">
        <f t="shared" si="42"/>
        <v>0</v>
      </c>
      <c r="B24" s="4">
        <f t="shared" si="43"/>
        <v>1088</v>
      </c>
      <c r="C24" s="4">
        <f t="shared" si="44"/>
        <v>1305.5999999999999</v>
      </c>
      <c r="D24" s="4">
        <f t="shared" si="45"/>
        <v>1566.7199999999998</v>
      </c>
      <c r="E24" s="5">
        <f t="shared" si="46"/>
        <v>20000000</v>
      </c>
      <c r="F24" s="9">
        <f t="shared" si="47"/>
        <v>18382</v>
      </c>
      <c r="G24" s="9">
        <f t="shared" si="48"/>
        <v>15319</v>
      </c>
      <c r="H24" s="9">
        <f t="shared" si="49"/>
        <v>12766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1088</v>
      </c>
      <c r="R24" s="2">
        <v>20000000</v>
      </c>
    </row>
    <row r="25" spans="1:18" ht="14.25" customHeight="1" x14ac:dyDescent="0.25">
      <c r="A25" s="4">
        <f t="shared" si="32"/>
        <v>0</v>
      </c>
      <c r="B25" s="4">
        <f t="shared" si="33"/>
        <v>1275</v>
      </c>
      <c r="C25" s="4">
        <f t="shared" si="41"/>
        <v>1530</v>
      </c>
      <c r="D25" s="4">
        <f t="shared" si="34"/>
        <v>1836</v>
      </c>
      <c r="E25" s="5">
        <f t="shared" si="35"/>
        <v>22600000</v>
      </c>
      <c r="F25" s="9">
        <f t="shared" si="36"/>
        <v>17725</v>
      </c>
      <c r="G25" s="9">
        <f t="shared" si="37"/>
        <v>14771</v>
      </c>
      <c r="H25" s="9">
        <f t="shared" si="38"/>
        <v>12309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1275</v>
      </c>
      <c r="R25" s="2">
        <v>22600000</v>
      </c>
    </row>
    <row r="26" spans="1:18" ht="14.25" customHeight="1" x14ac:dyDescent="0.25">
      <c r="A26" s="4">
        <f t="shared" si="32"/>
        <v>0</v>
      </c>
      <c r="B26" s="4">
        <f t="shared" si="33"/>
        <v>1125</v>
      </c>
      <c r="C26" s="4">
        <f t="shared" si="41"/>
        <v>1350</v>
      </c>
      <c r="D26" s="4">
        <f t="shared" si="34"/>
        <v>1620</v>
      </c>
      <c r="E26" s="5">
        <f t="shared" si="35"/>
        <v>19000000</v>
      </c>
      <c r="F26" s="9">
        <f t="shared" si="36"/>
        <v>16889</v>
      </c>
      <c r="G26" s="9">
        <f t="shared" si="37"/>
        <v>14074</v>
      </c>
      <c r="H26" s="9">
        <f t="shared" si="38"/>
        <v>11728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1125</v>
      </c>
      <c r="R26" s="2">
        <v>19000000</v>
      </c>
    </row>
    <row r="27" spans="1:18" ht="14.25" customHeight="1" x14ac:dyDescent="0.25">
      <c r="A27" s="4">
        <f t="shared" si="32"/>
        <v>0</v>
      </c>
      <c r="B27" s="4">
        <f t="shared" si="33"/>
        <v>830</v>
      </c>
      <c r="C27" s="4">
        <f t="shared" si="41"/>
        <v>996</v>
      </c>
      <c r="D27" s="4">
        <f t="shared" si="34"/>
        <v>1195.2</v>
      </c>
      <c r="E27" s="5">
        <f t="shared" si="35"/>
        <v>16000000</v>
      </c>
      <c r="F27" s="9">
        <f t="shared" si="36"/>
        <v>19277</v>
      </c>
      <c r="G27" s="9">
        <f t="shared" si="37"/>
        <v>16064</v>
      </c>
      <c r="H27" s="9">
        <f t="shared" si="38"/>
        <v>13387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830</v>
      </c>
      <c r="R27" s="2">
        <v>16000000</v>
      </c>
    </row>
    <row r="28" spans="1:18" ht="14.25" customHeight="1" x14ac:dyDescent="0.25">
      <c r="A28" s="4">
        <f t="shared" si="32"/>
        <v>0</v>
      </c>
      <c r="B28" s="4">
        <f t="shared" si="33"/>
        <v>775</v>
      </c>
      <c r="C28" s="4">
        <f t="shared" si="41"/>
        <v>930</v>
      </c>
      <c r="D28" s="4">
        <f t="shared" si="34"/>
        <v>1116</v>
      </c>
      <c r="E28" s="5">
        <f t="shared" si="35"/>
        <v>15500000</v>
      </c>
      <c r="F28" s="49">
        <f t="shared" si="36"/>
        <v>20000</v>
      </c>
      <c r="G28" s="9">
        <f t="shared" si="37"/>
        <v>16667</v>
      </c>
      <c r="H28" s="9">
        <f t="shared" si="38"/>
        <v>13889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v>775</v>
      </c>
      <c r="R28" s="2">
        <v>15500000</v>
      </c>
    </row>
    <row r="29" spans="1:18" ht="14.25" customHeight="1" x14ac:dyDescent="0.25">
      <c r="A29" s="4">
        <f t="shared" si="32"/>
        <v>0</v>
      </c>
      <c r="B29" s="4">
        <f t="shared" si="33"/>
        <v>1650</v>
      </c>
      <c r="C29" s="4">
        <f t="shared" si="41"/>
        <v>1980</v>
      </c>
      <c r="D29" s="4">
        <f t="shared" si="34"/>
        <v>2376</v>
      </c>
      <c r="E29" s="5">
        <f t="shared" si="35"/>
        <v>25000000</v>
      </c>
      <c r="F29" s="9">
        <f t="shared" si="36"/>
        <v>15152</v>
      </c>
      <c r="G29" s="9">
        <f t="shared" si="37"/>
        <v>12626</v>
      </c>
      <c r="H29" s="9">
        <f t="shared" si="38"/>
        <v>10522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v>1650</v>
      </c>
      <c r="R29" s="2">
        <v>25000000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37</v>
      </c>
      <c r="F37">
        <v>77.86</v>
      </c>
      <c r="G37">
        <f>F37*10.764</f>
        <v>838.08503999999994</v>
      </c>
      <c r="I37" s="4"/>
      <c r="J37" s="4"/>
      <c r="R37" s="2"/>
      <c r="X37" s="7"/>
      <c r="Y37" s="7"/>
    </row>
    <row r="38" spans="1:25" ht="14.25" customHeight="1" x14ac:dyDescent="0.3">
      <c r="E38" t="s">
        <v>38</v>
      </c>
      <c r="F38">
        <v>3.71</v>
      </c>
      <c r="G38">
        <f>F38*10.764</f>
        <v>39.934439999999995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G39">
        <f>SUM(G37:G38)</f>
        <v>878.01947999999993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G40">
        <f>878*1.2</f>
        <v>1053.5999999999999</v>
      </c>
      <c r="S40" s="10"/>
      <c r="T40" s="10"/>
      <c r="U40" s="34" t="s">
        <v>22</v>
      </c>
      <c r="V40" s="35">
        <v>2012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12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-48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1054*2500</f>
        <v>2635000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39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V46*12/60</f>
        <v>18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0.18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474300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878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20000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17560000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17085700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15377130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13668560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35595.208333333336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9" sqref="R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7" sqref="T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4" sqref="R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2024-06-04T05:44:04Z</dcterms:modified>
</cp:coreProperties>
</file>