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5AAEEDE-C62F-49AB-9E0E-F0AF74F18EC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4" i="1" l="1"/>
  <c r="F23" i="1"/>
  <c r="F10" i="1"/>
  <c r="F11" i="1" s="1"/>
  <c r="F12" i="1" s="1"/>
  <c r="F13" i="1" s="1"/>
  <c r="F6" i="1"/>
  <c r="F5" i="1"/>
  <c r="F14" i="1" s="1"/>
  <c r="F16" i="1" l="1"/>
  <c r="F19" i="1" s="1"/>
  <c r="F8" i="1"/>
  <c r="C25" i="1"/>
  <c r="F25" i="1" l="1"/>
  <c r="F21" i="1"/>
  <c r="F20" i="1"/>
  <c r="C7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<sst xmlns="http://schemas.openxmlformats.org/spreadsheetml/2006/main" count="22" uniqueCount="21">
  <si>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</si>
  <si>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</si>
  <si>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</si>
  <si>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</si>
  <si>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</si>
  <si>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</si>
  <si>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</si>
  <si>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</si>
  <si>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</si>
  <si>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</si>
  <si>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</si>
  <si>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</si>
  <si>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</si>
  <si>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</si>
  <si>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</si>
  <si>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</si>
  <si>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</si>
  <si>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</si>
  <si>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</si>
  <si>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Central Bank of India\Malad (W)\RAJ M DAND</t>
  </si>
  <si>
    <t>revised - 14.06.24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</si>
</sst>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5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2" sqref="F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7.140625" style="2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3" t="s">
        <v>20</v>
      </c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19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22000</v>
      </c>
      <c r="D3" s="40"/>
      <c r="E3" s="5"/>
      <c r="F3" s="35">
        <v>24400</v>
      </c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35">
        <v>2800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19200</v>
      </c>
      <c r="D5" s="29"/>
      <c r="E5" s="5"/>
      <c r="F5" s="35">
        <f>F3-F4</f>
        <v>21600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35">
        <f>F4</f>
        <v>2800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22</v>
      </c>
      <c r="D7" s="43">
        <v>2024</v>
      </c>
      <c r="E7" s="5"/>
      <c r="F7" s="36">
        <v>22</v>
      </c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38</v>
      </c>
      <c r="D8" s="30">
        <v>2002</v>
      </c>
      <c r="E8" s="5" t="s">
        <v>17</v>
      </c>
      <c r="F8" s="36">
        <f>F9-F7</f>
        <v>38</v>
      </c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36">
        <v>60</v>
      </c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33</v>
      </c>
      <c r="D10" s="30"/>
      <c r="E10" s="5"/>
      <c r="F10" s="36">
        <f>90*F7/F9</f>
        <v>33</v>
      </c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0.33</v>
      </c>
      <c r="D11" s="31"/>
      <c r="E11" s="5"/>
      <c r="F11" s="37">
        <f>F10%</f>
        <v>0.33</v>
      </c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924</v>
      </c>
      <c r="D12" s="29"/>
      <c r="E12" s="5"/>
      <c r="F12" s="35">
        <f>F6*F11</f>
        <v>924</v>
      </c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1876</v>
      </c>
      <c r="D13" s="29"/>
      <c r="E13" s="5"/>
      <c r="F13" s="35">
        <f>F6-F12</f>
        <v>1876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19200</v>
      </c>
      <c r="D14" s="29"/>
      <c r="E14" s="5"/>
      <c r="F14" s="35">
        <f>F5</f>
        <v>21600</v>
      </c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3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21076</v>
      </c>
      <c r="D16" s="29"/>
      <c r="E16" s="5"/>
      <c r="F16" s="40">
        <f>F14+F13</f>
        <v>23476</v>
      </c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F17" s="36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369</v>
      </c>
      <c r="D18" s="30"/>
      <c r="F18" s="43">
        <v>369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7777044</v>
      </c>
      <c r="D19" s="45"/>
      <c r="F19" s="38">
        <f>F16*F18+G20</f>
        <v>8662644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6999339.6000000006</v>
      </c>
      <c r="D20" s="50"/>
      <c r="E20" s="51"/>
      <c r="F20" s="20">
        <f>F19*0.9</f>
        <v>7796379.6000000006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6221635.2000000002</v>
      </c>
      <c r="D21" s="32"/>
      <c r="E21" s="52"/>
      <c r="F21" s="20">
        <f>F19*0.8</f>
        <v>6930115.2000000002</v>
      </c>
      <c r="J21" s="5"/>
      <c r="K21" s="5"/>
      <c r="L21" s="6"/>
    </row>
    <row r="22" spans="1:12" x14ac:dyDescent="0.25">
      <c r="A22" s="4"/>
      <c r="B22" s="5"/>
      <c r="C22" s="19"/>
      <c r="D22" s="30"/>
      <c r="F22" s="19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1033200</v>
      </c>
      <c r="D23" s="33"/>
      <c r="F23" s="39">
        <f>F4*F18</f>
        <v>1033200</v>
      </c>
      <c r="J23" s="5"/>
      <c r="K23" s="5"/>
    </row>
    <row r="24" spans="1:12" x14ac:dyDescent="0.25">
      <c r="A24" s="23" t="s">
        <v>10</v>
      </c>
      <c r="C24" s="19"/>
      <c r="F24" s="19"/>
      <c r="J24" s="5"/>
      <c r="K24" s="5"/>
    </row>
    <row r="25" spans="1:12" x14ac:dyDescent="0.25">
      <c r="A25" s="25" t="s">
        <v>11</v>
      </c>
      <c r="B25" s="21"/>
      <c r="C25" s="20">
        <f>C19*0.04/12</f>
        <v>25923.48</v>
      </c>
      <c r="D25" s="34"/>
      <c r="E25" s="48"/>
      <c r="F25" s="20">
        <f>F19*0.04/12</f>
        <v>28875.48</v>
      </c>
      <c r="J25" s="5"/>
      <c r="K25" s="5"/>
    </row>
    <row r="26" spans="1:12" x14ac:dyDescent="0.25">
      <c r="A26" s="5"/>
      <c r="B26" s="5"/>
      <c r="C26" s="20"/>
      <c r="D26" s="32"/>
      <c r="F26" s="20"/>
      <c r="J26" s="5"/>
    </row>
    <row r="27" spans="1:12" x14ac:dyDescent="0.25">
      <c r="A27" s="49" t="s">
        <v>19</v>
      </c>
      <c r="B27" s="5"/>
      <c r="C27" s="34"/>
      <c r="D27" s="34"/>
      <c r="E27" s="17"/>
      <c r="F27" s="34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26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26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26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26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24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24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24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24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19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19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19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19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19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19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19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19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19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19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19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19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19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19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19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19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19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19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19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19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9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9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19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9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19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19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19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19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19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19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19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19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19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19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19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19">
        <f>F83*F82</f>
        <v>0</v>
      </c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19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19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19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19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19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19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19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19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19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19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19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19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19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19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19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19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19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19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19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19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19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19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19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19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19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19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19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19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19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19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19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19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19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19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19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19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19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19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19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19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19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19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19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19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19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19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19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19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19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19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19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19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19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19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19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19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19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19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19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19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19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19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19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19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19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19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19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19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19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19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19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19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19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2024-06-14T10:54:31Z</dcterms:modified>
</cp:coreProperties>
</file>