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/>
  <mc:AlternateContent xmlns:mc="http://schemas.openxmlformats.org/markup-compatibility/2006">
    <mc:Choice Requires="x15">
      <x15ac:absPath xmlns:x15ac="http://schemas.microsoft.com/office/spreadsheetml/2010/11/ac" url="D:\Vaishali\Central Bank of India\Malad (W)\RAJ M DAND\"/>
    </mc:Choice>
  </mc:AlternateContent>
  <xr:revisionPtr revIDLastSave="0" documentId="13_ncr:1_{3D2AAB94-37C0-4C28-B5E4-687475904C96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X16" i="4" l="1"/>
  <c r="O27" i="4"/>
  <c r="O25" i="4"/>
  <c r="I26" i="4"/>
  <c r="I25" i="4"/>
  <c r="P8" i="4" l="1"/>
  <c r="P7" i="4"/>
  <c r="P5" i="4"/>
  <c r="P3" i="4"/>
  <c r="H20" i="4"/>
  <c r="I18" i="4"/>
  <c r="Q12" i="4" l="1"/>
  <c r="P12" i="4"/>
  <c r="P11" i="4"/>
  <c r="Q11" i="4" s="1"/>
  <c r="Q10" i="4"/>
  <c r="P10" i="4"/>
  <c r="P9" i="4"/>
  <c r="Q9" i="4" s="1"/>
  <c r="Q8" i="4"/>
  <c r="Q7" i="4"/>
  <c r="P6" i="4"/>
  <c r="Q5" i="4"/>
  <c r="P4" i="4"/>
  <c r="Q3" i="4"/>
  <c r="P2" i="4"/>
  <c r="C13" i="4"/>
  <c r="C14" i="4"/>
  <c r="C15" i="4"/>
  <c r="P13" i="4" l="1"/>
  <c r="Q13" i="4" s="1"/>
  <c r="J13" i="4" l="1"/>
  <c r="I13" i="4"/>
  <c r="E13" i="4"/>
  <c r="J12" i="4"/>
  <c r="I12" i="4"/>
  <c r="E12" i="4"/>
  <c r="J11" i="4"/>
  <c r="I11" i="4"/>
  <c r="E11" i="4"/>
  <c r="J10" i="4"/>
  <c r="I10" i="4"/>
  <c r="E10" i="4"/>
  <c r="J9" i="4"/>
  <c r="I9" i="4"/>
  <c r="E9" i="4"/>
  <c r="J8" i="4"/>
  <c r="I8" i="4"/>
  <c r="E8" i="4"/>
  <c r="J7" i="4"/>
  <c r="I7" i="4"/>
  <c r="E7" i="4"/>
  <c r="J6" i="4"/>
  <c r="I6" i="4"/>
  <c r="E6" i="4"/>
  <c r="J5" i="4"/>
  <c r="I5" i="4"/>
  <c r="E5" i="4"/>
  <c r="J4" i="4"/>
  <c r="I4" i="4"/>
  <c r="E4" i="4"/>
  <c r="J3" i="4"/>
  <c r="I3" i="4"/>
  <c r="E3" i="4"/>
  <c r="J2" i="4"/>
  <c r="I2" i="4"/>
  <c r="E2" i="4"/>
  <c r="P15" i="4" l="1"/>
  <c r="Q15" i="4" s="1"/>
  <c r="J15" i="4"/>
  <c r="I15" i="4"/>
  <c r="E15" i="4"/>
  <c r="A15" i="4"/>
  <c r="P14" i="4"/>
  <c r="Q14" i="4" s="1"/>
  <c r="J14" i="4"/>
  <c r="I14" i="4"/>
  <c r="E14" i="4"/>
  <c r="A14" i="4"/>
  <c r="A13" i="4"/>
  <c r="B12" i="4"/>
  <c r="C12" i="4" s="1"/>
  <c r="A12" i="4"/>
  <c r="B11" i="4"/>
  <c r="C11" i="4" s="1"/>
  <c r="A11" i="4"/>
  <c r="B10" i="4"/>
  <c r="C10" i="4" s="1"/>
  <c r="A10" i="4"/>
  <c r="B9" i="4"/>
  <c r="C9" i="4" s="1"/>
  <c r="A9" i="4"/>
  <c r="B8" i="4"/>
  <c r="C8" i="4" s="1"/>
  <c r="A8" i="4"/>
  <c r="A7" i="4"/>
  <c r="B6" i="4"/>
  <c r="C6" i="4" s="1"/>
  <c r="A6" i="4"/>
  <c r="B5" i="4"/>
  <c r="C5" i="4" s="1"/>
  <c r="A5" i="4"/>
  <c r="B4" i="4"/>
  <c r="C4" i="4" s="1"/>
  <c r="A4" i="4"/>
  <c r="B3" i="4"/>
  <c r="C3" i="4" s="1"/>
  <c r="A3" i="4"/>
  <c r="B2" i="4"/>
  <c r="C2" i="4" s="1"/>
  <c r="A2" i="4"/>
  <c r="G5" i="4" l="1"/>
  <c r="F8" i="4"/>
  <c r="F9" i="4"/>
  <c r="F10" i="4"/>
  <c r="F11" i="4"/>
  <c r="F12" i="4"/>
  <c r="F3" i="4"/>
  <c r="F4" i="4"/>
  <c r="F5" i="4"/>
  <c r="F6" i="4"/>
  <c r="F2" i="4"/>
  <c r="B13" i="4"/>
  <c r="B14" i="4"/>
  <c r="B15" i="4"/>
  <c r="B7" i="4"/>
  <c r="C7" i="4" s="1"/>
  <c r="F14" i="4" l="1"/>
  <c r="F13" i="4"/>
  <c r="D5" i="4"/>
  <c r="H5" i="4" s="1"/>
  <c r="D10" i="4"/>
  <c r="H10" i="4" s="1"/>
  <c r="G10" i="4"/>
  <c r="D9" i="4"/>
  <c r="H9" i="4" s="1"/>
  <c r="G9" i="4"/>
  <c r="D12" i="4"/>
  <c r="H12" i="4" s="1"/>
  <c r="G12" i="4"/>
  <c r="F7" i="4"/>
  <c r="D3" i="4"/>
  <c r="H3" i="4" s="1"/>
  <c r="G3" i="4"/>
  <c r="D11" i="4"/>
  <c r="H11" i="4" s="1"/>
  <c r="G11" i="4"/>
  <c r="D2" i="4"/>
  <c r="H2" i="4" s="1"/>
  <c r="G2" i="4"/>
  <c r="D4" i="4"/>
  <c r="H4" i="4" s="1"/>
  <c r="G4" i="4"/>
  <c r="D6" i="4"/>
  <c r="H6" i="4" s="1"/>
  <c r="G6" i="4"/>
  <c r="D8" i="4"/>
  <c r="H8" i="4" s="1"/>
  <c r="G8" i="4"/>
  <c r="D15" i="4"/>
  <c r="H15" i="4" s="1"/>
  <c r="G15" i="4"/>
  <c r="F15" i="4"/>
  <c r="D14" i="4"/>
  <c r="H14" i="4" s="1"/>
  <c r="G14" i="4"/>
  <c r="D13" i="4" l="1"/>
  <c r="H13" i="4" s="1"/>
  <c r="G13" i="4"/>
  <c r="D7" i="4"/>
  <c r="H7" i="4" s="1"/>
  <c r="G7" i="4"/>
</calcChain>
</file>

<file path=xl/sharedStrings.xml><?xml version="1.0" encoding="utf-8"?>
<sst xmlns="http://schemas.openxmlformats.org/spreadsheetml/2006/main" count="30" uniqueCount="27">
  <si>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</si>
  <si>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</si>
  <si>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</si>
  <si>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</si>
  <si>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</si>
  <si>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</si>
  <si>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</si>
  <si>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</si>
  <si>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</si>
  <si>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</si>
  <si>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</si>
  <si>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</si>
  <si>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</si>
  <si>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bua</t>
  </si>
  <si>
    <t>Unit No 16, 1st Floor, Shree Kamdhenu Estate, Chincholi Bunder Road, Village - Malad, Malad West,</t>
  </si>
  <si>
    <t>rate</t>
  </si>
  <si>
    <t>fmv</t>
  </si>
  <si>
    <t>25.09.2012</t>
  </si>
  <si>
    <t>26.04.24</t>
  </si>
  <si>
    <t>01.01.24</t>
  </si>
  <si>
    <t>16.01.23</t>
  </si>
  <si>
    <t>02.09.22</t>
  </si>
  <si>
    <t>08.06.22</t>
  </si>
  <si>
    <t>mca</t>
  </si>
  <si>
    <t>16000 to 17000 on suba</t>
  </si>
  <si>
    <t>MV</t>
  </si>
  <si>
    <t>oc - 2002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</si>
</sst>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0" fillId="3" borderId="0" xfId="0" applyFill="1"/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/>
    <xf numFmtId="4" fontId="1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58434</xdr:colOff>
      <xdr:row>47</xdr:row>
      <xdr:rowOff>115502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EBE109-0BA2-4C27-993C-22D39E34F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9202434" cy="86118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30</xdr:col>
      <xdr:colOff>419100</xdr:colOff>
      <xdr:row>36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82E9D7-F480-4E8A-B9EE-98B6F97C4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18097500" cy="5753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29</xdr:col>
      <xdr:colOff>419100</xdr:colOff>
      <xdr:row>40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D57C54-C625-4F7A-A164-386F7E84C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8097500" cy="7600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30</xdr:col>
      <xdr:colOff>419100</xdr:colOff>
      <xdr:row>40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2C0732-F2CF-44CB-8DA0-E7E71E536B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8097500" cy="72485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29</xdr:col>
      <xdr:colOff>419100</xdr:colOff>
      <xdr:row>47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E38C98-F30B-470A-A046-542E8C23A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0"/>
          <a:ext cx="18097500" cy="77628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35</xdr:col>
      <xdr:colOff>419100</xdr:colOff>
      <xdr:row>40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BC5140-4A4B-4349-8B1C-D9B0969FBB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0"/>
          <a:ext cx="18097500" cy="77628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30</xdr:col>
      <xdr:colOff>419100</xdr:colOff>
      <xdr:row>39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8C927D-1C4A-4EB0-92DC-82E165088B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8097500" cy="7410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"/>
  <sheetViews>
    <sheetView tabSelected="1" zoomScaleNormal="100" workbookViewId="0">
      <selection activeCell="G7" sqref="G7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7.7109375" style="7" customWidth="1"/>
    <col min="7" max="7" width="9.8554687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6.28515625" customWidth="1"/>
  </cols>
  <sheetData>
    <row r="1" spans="1:24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9" t="s">
        <v>11</v>
      </c>
      <c r="H1" s="9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  <c r="U1" s="1" t="s">
        <v>25</v>
      </c>
    </row>
    <row r="2" spans="1:24" x14ac:dyDescent="0.25">
      <c r="A2" s="4">
        <f t="shared" ref="A2:A15" si="0">N2</f>
        <v>0</v>
      </c>
      <c r="B2" s="4">
        <f t="shared" ref="B2:B15" si="1">Q2</f>
        <v>500</v>
      </c>
      <c r="C2" s="4">
        <f>B2*1.2</f>
        <v>600</v>
      </c>
      <c r="D2" s="4">
        <f t="shared" ref="D2:D13" si="2">C2*1.2</f>
        <v>720</v>
      </c>
      <c r="E2" s="5">
        <f t="shared" ref="E2:E13" si="3">R2</f>
        <v>15000000</v>
      </c>
      <c r="F2" s="10">
        <f t="shared" ref="F2:F13" si="4">ROUND((E2/B2),0)</f>
        <v>30000</v>
      </c>
      <c r="G2" s="15">
        <f t="shared" ref="G2:G13" si="5">ROUND((E2/C2),0)</f>
        <v>25000</v>
      </c>
      <c r="H2" s="10">
        <f t="shared" ref="H2:H13" si="6">ROUND((E2/D2),0)</f>
        <v>20833</v>
      </c>
      <c r="I2" s="4" t="e">
        <f>#REF!</f>
        <v>#REF!</v>
      </c>
      <c r="J2" s="4">
        <f t="shared" ref="J2:J13" si="7">S2</f>
        <v>0</v>
      </c>
      <c r="O2">
        <v>0</v>
      </c>
      <c r="P2">
        <f t="shared" ref="P2:P12" si="8">O2/1.2</f>
        <v>0</v>
      </c>
      <c r="Q2">
        <v>500</v>
      </c>
      <c r="R2" s="2">
        <v>15000000</v>
      </c>
      <c r="S2" s="8"/>
      <c r="T2" s="8"/>
    </row>
    <row r="3" spans="1:24" x14ac:dyDescent="0.25">
      <c r="A3" s="4">
        <f t="shared" si="0"/>
        <v>0</v>
      </c>
      <c r="B3" s="4">
        <f t="shared" si="1"/>
        <v>306.41519999999997</v>
      </c>
      <c r="C3" s="4">
        <f t="shared" ref="C3:C15" si="9">B3*1.2</f>
        <v>367.69823999999994</v>
      </c>
      <c r="D3" s="4">
        <f t="shared" si="2"/>
        <v>441.23788799999994</v>
      </c>
      <c r="E3" s="5">
        <f t="shared" si="3"/>
        <v>3600000</v>
      </c>
      <c r="F3" s="10">
        <f t="shared" si="4"/>
        <v>11749</v>
      </c>
      <c r="G3" s="10">
        <f t="shared" si="5"/>
        <v>9791</v>
      </c>
      <c r="H3" s="10">
        <f t="shared" si="6"/>
        <v>8159</v>
      </c>
      <c r="I3" s="4" t="e">
        <f>#REF!</f>
        <v>#REF!</v>
      </c>
      <c r="J3" s="4" t="str">
        <f t="shared" si="7"/>
        <v>25.09.2012</v>
      </c>
      <c r="O3">
        <v>0</v>
      </c>
      <c r="P3">
        <f>34.16*10.764</f>
        <v>367.69823999999994</v>
      </c>
      <c r="Q3">
        <f t="shared" ref="Q3:Q12" si="10">P3/1.2</f>
        <v>306.41519999999997</v>
      </c>
      <c r="R3" s="2">
        <v>3600000</v>
      </c>
      <c r="S3" s="8" t="s">
        <v>17</v>
      </c>
      <c r="T3" s="8"/>
      <c r="U3">
        <v>3034500</v>
      </c>
    </row>
    <row r="4" spans="1:24" x14ac:dyDescent="0.25">
      <c r="A4" s="4">
        <f t="shared" si="0"/>
        <v>0</v>
      </c>
      <c r="B4" s="4">
        <f t="shared" si="1"/>
        <v>365</v>
      </c>
      <c r="C4" s="4">
        <f t="shared" si="9"/>
        <v>438</v>
      </c>
      <c r="D4" s="4">
        <f t="shared" si="2"/>
        <v>525.6</v>
      </c>
      <c r="E4" s="16">
        <f t="shared" si="3"/>
        <v>9200000</v>
      </c>
      <c r="F4" s="10">
        <f t="shared" si="4"/>
        <v>25205</v>
      </c>
      <c r="G4" s="15">
        <f t="shared" si="5"/>
        <v>21005</v>
      </c>
      <c r="H4" s="10">
        <f t="shared" si="6"/>
        <v>17504</v>
      </c>
      <c r="I4" s="4" t="e">
        <f>#REF!</f>
        <v>#REF!</v>
      </c>
      <c r="J4" s="4" t="str">
        <f t="shared" si="7"/>
        <v>26.04.24</v>
      </c>
      <c r="O4">
        <v>0</v>
      </c>
      <c r="P4">
        <f t="shared" si="8"/>
        <v>0</v>
      </c>
      <c r="Q4">
        <v>365</v>
      </c>
      <c r="R4" s="2">
        <v>9200000</v>
      </c>
      <c r="S4" s="8" t="s">
        <v>18</v>
      </c>
      <c r="T4" s="8"/>
      <c r="U4">
        <v>8250704</v>
      </c>
    </row>
    <row r="5" spans="1:24" x14ac:dyDescent="0.25">
      <c r="A5" s="4">
        <f t="shared" si="0"/>
        <v>0</v>
      </c>
      <c r="B5" s="4">
        <f t="shared" si="1"/>
        <v>200.03100000000001</v>
      </c>
      <c r="C5" s="4">
        <f t="shared" si="9"/>
        <v>240.03719999999998</v>
      </c>
      <c r="D5" s="4">
        <f t="shared" si="2"/>
        <v>288.04463999999996</v>
      </c>
      <c r="E5" s="16">
        <f t="shared" si="3"/>
        <v>2900000</v>
      </c>
      <c r="F5" s="10">
        <f t="shared" si="4"/>
        <v>14498</v>
      </c>
      <c r="G5" s="10">
        <f t="shared" si="5"/>
        <v>12081</v>
      </c>
      <c r="H5" s="10">
        <f t="shared" si="6"/>
        <v>10068</v>
      </c>
      <c r="I5" s="4" t="e">
        <f>#REF!</f>
        <v>#REF!</v>
      </c>
      <c r="J5" s="4" t="str">
        <f t="shared" si="7"/>
        <v>01.01.24</v>
      </c>
      <c r="O5">
        <v>0</v>
      </c>
      <c r="P5">
        <f>22.3*10.764</f>
        <v>240.03719999999998</v>
      </c>
      <c r="Q5">
        <f t="shared" si="10"/>
        <v>200.03100000000001</v>
      </c>
      <c r="R5" s="2">
        <v>2900000</v>
      </c>
      <c r="S5" s="8" t="s">
        <v>19</v>
      </c>
      <c r="T5" s="8"/>
      <c r="U5">
        <v>3040872</v>
      </c>
    </row>
    <row r="6" spans="1:24" x14ac:dyDescent="0.25">
      <c r="A6" s="4">
        <f t="shared" si="0"/>
        <v>0</v>
      </c>
      <c r="B6" s="4">
        <f t="shared" si="1"/>
        <v>323.45999999999998</v>
      </c>
      <c r="C6" s="4">
        <f t="shared" si="9"/>
        <v>388.15199999999999</v>
      </c>
      <c r="D6" s="4">
        <f t="shared" si="2"/>
        <v>465.78239999999994</v>
      </c>
      <c r="E6" s="16">
        <f t="shared" si="3"/>
        <v>6200000</v>
      </c>
      <c r="F6" s="10">
        <f t="shared" si="4"/>
        <v>19168</v>
      </c>
      <c r="G6" s="10">
        <f t="shared" si="5"/>
        <v>15973</v>
      </c>
      <c r="H6" s="10">
        <f t="shared" si="6"/>
        <v>13311</v>
      </c>
      <c r="I6" s="4" t="e">
        <f>#REF!</f>
        <v>#REF!</v>
      </c>
      <c r="J6" s="4" t="str">
        <f t="shared" si="7"/>
        <v>16.01.23</v>
      </c>
      <c r="O6">
        <v>0</v>
      </c>
      <c r="P6">
        <f t="shared" si="8"/>
        <v>0</v>
      </c>
      <c r="Q6">
        <v>323.45999999999998</v>
      </c>
      <c r="R6" s="2">
        <v>6200000</v>
      </c>
      <c r="S6" s="8" t="s">
        <v>20</v>
      </c>
      <c r="T6" s="8"/>
      <c r="U6">
        <v>5729719</v>
      </c>
    </row>
    <row r="7" spans="1:24" x14ac:dyDescent="0.25">
      <c r="A7" s="4">
        <f t="shared" si="0"/>
        <v>0</v>
      </c>
      <c r="B7" s="4">
        <f t="shared" si="1"/>
        <v>385.97910000000002</v>
      </c>
      <c r="C7" s="4">
        <f t="shared" si="9"/>
        <v>463.17491999999999</v>
      </c>
      <c r="D7" s="4">
        <f t="shared" si="2"/>
        <v>555.80990399999996</v>
      </c>
      <c r="E7" s="16">
        <f t="shared" si="3"/>
        <v>9600000</v>
      </c>
      <c r="F7" s="10">
        <f t="shared" si="4"/>
        <v>24872</v>
      </c>
      <c r="G7" s="15">
        <f t="shared" si="5"/>
        <v>20727</v>
      </c>
      <c r="H7" s="10">
        <f t="shared" si="6"/>
        <v>17272</v>
      </c>
      <c r="I7" s="4" t="e">
        <f>#REF!</f>
        <v>#REF!</v>
      </c>
      <c r="J7" s="4" t="str">
        <f t="shared" si="7"/>
        <v>02.09.22</v>
      </c>
      <c r="O7">
        <v>0</v>
      </c>
      <c r="P7">
        <f>43.03*10.764</f>
        <v>463.17491999999999</v>
      </c>
      <c r="Q7">
        <f t="shared" si="10"/>
        <v>385.97910000000002</v>
      </c>
      <c r="R7" s="2">
        <v>9600000</v>
      </c>
      <c r="S7" s="8" t="s">
        <v>21</v>
      </c>
      <c r="T7" s="8"/>
      <c r="U7">
        <v>8723041</v>
      </c>
    </row>
    <row r="8" spans="1:24" x14ac:dyDescent="0.25">
      <c r="A8" s="4">
        <f t="shared" si="0"/>
        <v>0</v>
      </c>
      <c r="B8" s="4">
        <f t="shared" si="1"/>
        <v>186.8451</v>
      </c>
      <c r="C8" s="4">
        <f t="shared" si="9"/>
        <v>224.21412000000001</v>
      </c>
      <c r="D8" s="4">
        <f t="shared" si="2"/>
        <v>269.05694399999999</v>
      </c>
      <c r="E8" s="16">
        <f t="shared" si="3"/>
        <v>5700000</v>
      </c>
      <c r="F8" s="10">
        <f t="shared" si="4"/>
        <v>30507</v>
      </c>
      <c r="G8" s="10">
        <f t="shared" si="5"/>
        <v>25422</v>
      </c>
      <c r="H8" s="10">
        <f t="shared" si="6"/>
        <v>21185</v>
      </c>
      <c r="I8" s="4" t="e">
        <f>#REF!</f>
        <v>#REF!</v>
      </c>
      <c r="J8" s="4" t="str">
        <f t="shared" si="7"/>
        <v>08.06.22</v>
      </c>
      <c r="O8">
        <v>0</v>
      </c>
      <c r="P8">
        <f>20.83*10.764</f>
        <v>224.21411999999998</v>
      </c>
      <c r="Q8">
        <f t="shared" si="10"/>
        <v>186.8451</v>
      </c>
      <c r="R8" s="2">
        <v>5700000</v>
      </c>
      <c r="S8" s="8" t="s">
        <v>22</v>
      </c>
      <c r="T8" s="8"/>
      <c r="U8">
        <v>4680501</v>
      </c>
    </row>
    <row r="9" spans="1:24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16">
        <f t="shared" si="3"/>
        <v>0</v>
      </c>
      <c r="F9" s="10" t="e">
        <f t="shared" si="4"/>
        <v>#DIV/0!</v>
      </c>
      <c r="G9" s="10" t="e">
        <f t="shared" si="5"/>
        <v>#DIV/0!</v>
      </c>
      <c r="H9" s="10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8"/>
        <v>0</v>
      </c>
      <c r="Q9">
        <f t="shared" si="10"/>
        <v>0</v>
      </c>
      <c r="R9" s="2">
        <v>0</v>
      </c>
      <c r="S9" s="8"/>
      <c r="T9" s="8"/>
    </row>
    <row r="10" spans="1:24" x14ac:dyDescent="0.25">
      <c r="A10" s="4">
        <f t="shared" si="0"/>
        <v>0</v>
      </c>
      <c r="B10" s="4">
        <f t="shared" si="1"/>
        <v>0</v>
      </c>
      <c r="C10" s="4">
        <f t="shared" si="9"/>
        <v>0</v>
      </c>
      <c r="D10" s="4">
        <f t="shared" si="2"/>
        <v>0</v>
      </c>
      <c r="E10" s="16">
        <f t="shared" si="3"/>
        <v>0</v>
      </c>
      <c r="F10" s="10" t="e">
        <f t="shared" si="4"/>
        <v>#DIV/0!</v>
      </c>
      <c r="G10" s="10" t="e">
        <f t="shared" si="5"/>
        <v>#DIV/0!</v>
      </c>
      <c r="H10" s="10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10"/>
        <v>0</v>
      </c>
      <c r="R10" s="2">
        <v>0</v>
      </c>
      <c r="S10" s="8"/>
      <c r="T10" s="8"/>
    </row>
    <row r="11" spans="1:24" x14ac:dyDescent="0.25">
      <c r="A11" s="4">
        <f t="shared" si="0"/>
        <v>0</v>
      </c>
      <c r="B11" s="4">
        <f t="shared" si="1"/>
        <v>0</v>
      </c>
      <c r="C11" s="4">
        <f t="shared" si="9"/>
        <v>0</v>
      </c>
      <c r="D11" s="4">
        <f t="shared" si="2"/>
        <v>0</v>
      </c>
      <c r="E11" s="16">
        <f t="shared" si="3"/>
        <v>0</v>
      </c>
      <c r="F11" s="10" t="e">
        <f t="shared" si="4"/>
        <v>#DIV/0!</v>
      </c>
      <c r="G11" s="10" t="e">
        <f t="shared" si="5"/>
        <v>#DIV/0!</v>
      </c>
      <c r="H11" s="10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10"/>
        <v>0</v>
      </c>
      <c r="R11" s="2">
        <v>0</v>
      </c>
      <c r="S11" s="8"/>
      <c r="T11" s="8"/>
    </row>
    <row r="12" spans="1:24" x14ac:dyDescent="0.25">
      <c r="A12" s="4">
        <f t="shared" si="0"/>
        <v>0</v>
      </c>
      <c r="B12" s="4">
        <f t="shared" si="1"/>
        <v>0</v>
      </c>
      <c r="C12" s="4">
        <f t="shared" si="9"/>
        <v>0</v>
      </c>
      <c r="D12" s="4">
        <f t="shared" si="2"/>
        <v>0</v>
      </c>
      <c r="E12" s="16">
        <f t="shared" si="3"/>
        <v>0</v>
      </c>
      <c r="F12" s="10" t="e">
        <f t="shared" si="4"/>
        <v>#DIV/0!</v>
      </c>
      <c r="G12" s="10" t="e">
        <f t="shared" si="5"/>
        <v>#DIV/0!</v>
      </c>
      <c r="H12" s="10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10"/>
        <v>0</v>
      </c>
      <c r="R12" s="2">
        <v>0</v>
      </c>
      <c r="S12" s="8"/>
      <c r="T12" s="8"/>
    </row>
    <row r="13" spans="1:24" x14ac:dyDescent="0.25">
      <c r="A13" s="4">
        <f t="shared" si="0"/>
        <v>0</v>
      </c>
      <c r="B13" s="4">
        <f t="shared" si="1"/>
        <v>0</v>
      </c>
      <c r="C13" s="4">
        <f t="shared" si="9"/>
        <v>0</v>
      </c>
      <c r="D13" s="4">
        <f t="shared" si="2"/>
        <v>0</v>
      </c>
      <c r="E13" s="16">
        <f t="shared" si="3"/>
        <v>0</v>
      </c>
      <c r="F13" s="10" t="e">
        <f t="shared" si="4"/>
        <v>#DIV/0!</v>
      </c>
      <c r="G13" s="10" t="e">
        <f t="shared" si="5"/>
        <v>#DIV/0!</v>
      </c>
      <c r="H13" s="10" t="e">
        <f t="shared" si="6"/>
        <v>#DIV/0!</v>
      </c>
      <c r="I13" s="4" t="e">
        <f>#REF!</f>
        <v>#REF!</v>
      </c>
      <c r="J13" s="4">
        <f t="shared" si="7"/>
        <v>0</v>
      </c>
      <c r="O13">
        <v>0</v>
      </c>
      <c r="P13">
        <f t="shared" ref="P13" si="11">O13/1.2</f>
        <v>0</v>
      </c>
      <c r="Q13">
        <f t="shared" ref="Q13" si="12">P13/1.2</f>
        <v>0</v>
      </c>
      <c r="R13" s="2">
        <v>0</v>
      </c>
      <c r="S13" s="8"/>
      <c r="T13" s="8"/>
    </row>
    <row r="14" spans="1:24" x14ac:dyDescent="0.25">
      <c r="A14" s="4">
        <f t="shared" si="0"/>
        <v>0</v>
      </c>
      <c r="B14" s="4">
        <f t="shared" si="1"/>
        <v>0</v>
      </c>
      <c r="C14" s="4">
        <f t="shared" si="9"/>
        <v>0</v>
      </c>
      <c r="D14" s="4">
        <f t="shared" ref="D14:D15" si="13">C14*1.2</f>
        <v>0</v>
      </c>
      <c r="E14" s="16">
        <f t="shared" ref="E14:E15" si="14">R14</f>
        <v>0</v>
      </c>
      <c r="F14" s="10" t="e">
        <f t="shared" ref="F14:F15" si="15">ROUND((E14/B14),0)</f>
        <v>#DIV/0!</v>
      </c>
      <c r="G14" s="10" t="e">
        <f t="shared" ref="G14:G15" si="16">ROUND((E14/C14),0)</f>
        <v>#DIV/0!</v>
      </c>
      <c r="H14" s="10" t="e">
        <f t="shared" ref="H14:H15" si="17">ROUND((E14/D14),0)</f>
        <v>#DIV/0!</v>
      </c>
      <c r="I14" s="4" t="e">
        <f>#REF!</f>
        <v>#REF!</v>
      </c>
      <c r="J14" s="4">
        <f t="shared" ref="J14:J15" si="18">S14</f>
        <v>0</v>
      </c>
      <c r="O14">
        <v>0</v>
      </c>
      <c r="P14">
        <f t="shared" ref="P14:P15" si="19">O14/1.2</f>
        <v>0</v>
      </c>
      <c r="Q14">
        <f t="shared" ref="Q14:Q15" si="20">P14/1.2</f>
        <v>0</v>
      </c>
      <c r="R14" s="2">
        <v>0</v>
      </c>
      <c r="S14" s="8"/>
      <c r="T14" s="8"/>
    </row>
    <row r="15" spans="1:24" x14ac:dyDescent="0.25">
      <c r="A15" s="4">
        <f t="shared" si="0"/>
        <v>0</v>
      </c>
      <c r="B15" s="4">
        <f t="shared" si="1"/>
        <v>0</v>
      </c>
      <c r="C15" s="4">
        <f t="shared" si="9"/>
        <v>0</v>
      </c>
      <c r="D15" s="4">
        <f t="shared" si="13"/>
        <v>0</v>
      </c>
      <c r="E15" s="5">
        <f t="shared" si="14"/>
        <v>0</v>
      </c>
      <c r="F15" s="10" t="e">
        <f t="shared" si="15"/>
        <v>#DIV/0!</v>
      </c>
      <c r="G15" s="4" t="e">
        <f t="shared" si="16"/>
        <v>#DIV/0!</v>
      </c>
      <c r="H15" s="4" t="e">
        <f t="shared" si="17"/>
        <v>#DIV/0!</v>
      </c>
      <c r="I15" s="4" t="e">
        <f>#REF!</f>
        <v>#REF!</v>
      </c>
      <c r="J15" s="4">
        <f t="shared" si="18"/>
        <v>0</v>
      </c>
      <c r="O15">
        <v>0</v>
      </c>
      <c r="P15">
        <f t="shared" si="19"/>
        <v>0</v>
      </c>
      <c r="Q15">
        <f t="shared" si="20"/>
        <v>0</v>
      </c>
      <c r="R15" s="2">
        <v>0</v>
      </c>
      <c r="S15" s="8"/>
      <c r="T15" s="8"/>
    </row>
    <row r="16" spans="1:24" x14ac:dyDescent="0.25">
      <c r="G16" t="s">
        <v>14</v>
      </c>
      <c r="X16">
        <f>17000*1.2</f>
        <v>20400</v>
      </c>
    </row>
    <row r="18" spans="7:24" x14ac:dyDescent="0.25">
      <c r="G18" t="s">
        <v>13</v>
      </c>
      <c r="H18">
        <v>369</v>
      </c>
      <c r="I18">
        <f>34.25*10.764</f>
        <v>368.66699999999997</v>
      </c>
    </row>
    <row r="19" spans="7:24" x14ac:dyDescent="0.25">
      <c r="G19" t="s">
        <v>15</v>
      </c>
      <c r="H19">
        <v>21000</v>
      </c>
    </row>
    <row r="20" spans="7:24" x14ac:dyDescent="0.25">
      <c r="G20" t="s">
        <v>16</v>
      </c>
      <c r="H20">
        <f>H19*H18</f>
        <v>7749000</v>
      </c>
    </row>
    <row r="22" spans="7:24" x14ac:dyDescent="0.25">
      <c r="G22" s="6"/>
      <c r="H22" s="6" t="s">
        <v>26</v>
      </c>
    </row>
    <row r="23" spans="7:24" x14ac:dyDescent="0.25">
      <c r="H23" t="s">
        <v>24</v>
      </c>
    </row>
    <row r="24" spans="7:24" x14ac:dyDescent="0.25">
      <c r="G24" t="s">
        <v>23</v>
      </c>
      <c r="P24" s="11"/>
      <c r="Q24" s="11"/>
      <c r="R24" s="13"/>
      <c r="T24" s="11"/>
      <c r="U24" s="11"/>
      <c r="V24" s="11"/>
      <c r="W24" s="11"/>
      <c r="X24" s="11"/>
    </row>
    <row r="25" spans="7:24" x14ac:dyDescent="0.25">
      <c r="G25">
        <v>22.42</v>
      </c>
      <c r="H25">
        <v>14.21</v>
      </c>
      <c r="I25">
        <f>H25*G25</f>
        <v>318.58820000000003</v>
      </c>
      <c r="J25">
        <v>29000</v>
      </c>
      <c r="O25">
        <f>I25*1.4</f>
        <v>446.02348000000001</v>
      </c>
      <c r="P25" s="11"/>
      <c r="Q25" s="14"/>
      <c r="R25" s="14"/>
      <c r="T25" s="14"/>
      <c r="U25" s="14"/>
      <c r="V25" s="11"/>
      <c r="W25" s="11"/>
      <c r="X25" s="11"/>
    </row>
    <row r="26" spans="7:24" x14ac:dyDescent="0.25">
      <c r="G26">
        <v>14</v>
      </c>
      <c r="H26">
        <v>14.22</v>
      </c>
      <c r="I26">
        <f>H26*G26</f>
        <v>199.08</v>
      </c>
      <c r="O26">
        <v>17000</v>
      </c>
      <c r="P26" s="11"/>
      <c r="Q26" s="11"/>
      <c r="R26" s="11"/>
      <c r="T26" s="11"/>
      <c r="U26" s="11"/>
      <c r="V26" s="11"/>
      <c r="W26" s="11"/>
      <c r="X26" s="11"/>
    </row>
    <row r="27" spans="7:24" x14ac:dyDescent="0.25">
      <c r="O27">
        <f>O26*O25</f>
        <v>7582399.1600000001</v>
      </c>
      <c r="P27" s="11"/>
      <c r="Q27" s="11"/>
      <c r="R27" s="11"/>
      <c r="T27" s="11"/>
      <c r="U27" s="11"/>
      <c r="V27" s="11"/>
      <c r="W27" s="11"/>
      <c r="X27" s="11"/>
    </row>
    <row r="28" spans="7:24" x14ac:dyDescent="0.25">
      <c r="P28" s="11"/>
      <c r="Q28" s="11"/>
      <c r="R28" s="12"/>
      <c r="T28" s="12"/>
      <c r="U28" s="12"/>
      <c r="V28" s="11"/>
      <c r="W28" s="11"/>
      <c r="X28" s="11"/>
    </row>
    <row r="29" spans="7:24" x14ac:dyDescent="0.25">
      <c r="P29" s="11"/>
      <c r="Q29" s="11"/>
      <c r="R29" s="11"/>
      <c r="T29" s="11"/>
      <c r="U29" s="11"/>
      <c r="V29" s="11"/>
      <c r="W29" s="11"/>
      <c r="X29" s="11"/>
    </row>
    <row r="30" spans="7:24" x14ac:dyDescent="0.25">
      <c r="P30" s="11"/>
      <c r="Q30" s="11"/>
      <c r="R30" s="11"/>
      <c r="T30" s="11"/>
      <c r="U30" s="11"/>
      <c r="V30" s="11"/>
      <c r="W30" s="11"/>
      <c r="X30" s="11"/>
    </row>
    <row r="31" spans="7:24" x14ac:dyDescent="0.25">
      <c r="P31" s="11"/>
      <c r="Q31" s="11"/>
      <c r="R31" s="11"/>
      <c r="T31" s="11"/>
      <c r="U31" s="11"/>
      <c r="V31" s="11"/>
      <c r="W31" s="11"/>
      <c r="X31" s="11"/>
    </row>
    <row r="32" spans="7:24" x14ac:dyDescent="0.25">
      <c r="P32" s="11"/>
      <c r="Q32" s="11"/>
      <c r="R32" s="11"/>
      <c r="S32" s="6"/>
      <c r="T32" s="11"/>
      <c r="U32" s="11"/>
      <c r="V32" s="11"/>
      <c r="W32" s="11"/>
      <c r="X32" s="11"/>
    </row>
    <row r="33" spans="16:24" x14ac:dyDescent="0.25">
      <c r="P33" s="11"/>
      <c r="Q33" s="11"/>
      <c r="R33" s="11"/>
      <c r="S33" s="6"/>
      <c r="T33" s="11"/>
      <c r="U33" s="11"/>
      <c r="V33" s="11"/>
      <c r="W33" s="11"/>
      <c r="X33" s="11"/>
    </row>
    <row r="34" spans="16:24" x14ac:dyDescent="0.25">
      <c r="Q34" s="11"/>
      <c r="R34" s="11"/>
    </row>
    <row r="35" spans="16:24" x14ac:dyDescent="0.25">
      <c r="Q35" s="11"/>
      <c r="R35" s="11"/>
      <c r="T35" s="6"/>
    </row>
    <row r="36" spans="16:24" x14ac:dyDescent="0.25">
      <c r="P36" s="11"/>
      <c r="Q36" s="11"/>
      <c r="R36" s="11"/>
      <c r="S36" s="6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topLeftCell="A4"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B7" sqref="B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manoj chalikwar</cp:lastModifiedBy>
  <cp:lastPrinted>2019-11-05T06:14:02Z</cp:lastPrinted>
  <dcterms:created xsi:type="dcterms:W3CDTF">2018-02-17T10:36:41Z</dcterms:created>
  <dcterms:modified xsi:type="dcterms:W3CDTF">2024-06-04T12:46:31Z</dcterms:modified>
</cp:coreProperties>
</file>