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Hemlata Gavi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3" l="1"/>
  <c r="E33" i="23"/>
  <c r="E34" i="23"/>
  <c r="C35" i="23"/>
  <c r="C34" i="23"/>
  <c r="C33" i="23"/>
  <c r="E32" i="23"/>
  <c r="I4" i="38"/>
  <c r="I5" i="38"/>
  <c r="I6" i="38"/>
  <c r="I7" i="38"/>
  <c r="I9" i="38" s="1"/>
  <c r="I8" i="38"/>
  <c r="I11" i="38"/>
  <c r="I12" i="38"/>
  <c r="I13" i="38"/>
  <c r="I14" i="38"/>
  <c r="I17" i="38"/>
  <c r="I21" i="38"/>
  <c r="I22" i="38"/>
  <c r="C18" i="25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9" i="4" l="1"/>
  <c r="G10" i="4"/>
  <c r="G14" i="4"/>
  <c r="G6" i="4"/>
  <c r="G11" i="4"/>
  <c r="G5" i="4"/>
  <c r="G8" i="4"/>
  <c r="F9" i="4"/>
  <c r="G13" i="4"/>
  <c r="I15" i="38"/>
  <c r="I23" i="38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F15" i="4" s="1"/>
  <c r="A15" i="4"/>
  <c r="G15" i="4" l="1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<sst xmlns="http://schemas.openxmlformats.org/spreadsheetml/2006/main" count="150" uniqueCount="111">
  <si>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</si>
  <si>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</si>
  <si>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</si>
  <si>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</si>
  <si>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</si>
  <si>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</si>
  <si>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</si>
  <si>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</si>
  <si>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</si>
  <si>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</si>
  <si>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</si>
  <si>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</si>
  <si>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</si>
  <si>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</si>
  <si>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</si>
  <si>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</si>
  <si>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</si>
  <si>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</si>
  <si>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</si>
  <si>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</si>
  <si>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</si>
  <si>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</si>
  <si>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</si>
  <si>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</si>
  <si>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</si>
  <si>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</si>
  <si>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</si>
  <si>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</si>
  <si>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</si>
  <si>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</si>
  <si>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</si>
  <si>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</si>
  <si>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</si>
  <si>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</si>
  <si>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</si>
  <si>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</si>
  <si>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</si>
  <si>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</si>
  <si>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</si>
  <si>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</si>
  <si>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</si>
  <si>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</si>
  <si>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</si>
  <si>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</si>
  <si>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</si>
  <si>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</si>
  <si>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</si>
  <si>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</si>
  <si>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</si>
  <si>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</si>
  <si>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</si>
  <si>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</si>
  <si>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</si>
  <si>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</si>
  <si>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</si>
  <si>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</si>
  <si>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</si>
  <si>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</si>
  <si>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</si>
  <si>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</si>
  <si>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</si>
  <si>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</si>
  <si>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</si>
  <si>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</si>
  <si>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</si>
  <si>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</si>
  <si>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</si>
  <si>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</si>
  <si>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</si>
  <si>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</si>
  <si>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</si>
  <si>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</si>
  <si>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</si>
  <si>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</si>
  <si>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</si>
  <si>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</si>
  <si>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</si>
  <si>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</si>
  <si>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</si>
  <si>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</si>
  <si>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</si>
  <si>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</si>
  <si>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</si>
  <si>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</si>
  <si>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</si>
  <si>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</si>
  <si>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</si>
  <si>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</si>
  <si>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</si>
  <si>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</si>
  <si>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</si>
  <si>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</si>
  <si>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</si>
  <si>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</si>
  <si>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</si>
  <si>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</si>
  <si>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</si>
  <si>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</si>
  <si>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</si>
  <si>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</si>
  <si>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</si>
  <si>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BATH</t>
  </si>
  <si>
    <t>Pass</t>
  </si>
  <si>
    <t>BED</t>
  </si>
  <si>
    <t>Toilet</t>
  </si>
  <si>
    <t xml:space="preserve">PORCH </t>
  </si>
  <si>
    <t>Open Space</t>
  </si>
  <si>
    <t>Ground</t>
  </si>
  <si>
    <t>First</t>
  </si>
  <si>
    <t xml:space="preserve">lift side </t>
  </si>
  <si>
    <t>Vetting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</si>
</sst>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4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33535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31500</v>
      </c>
      <c r="D5" s="56" t="s">
        <v>61</v>
      </c>
      <c r="E5" s="57">
        <f>ROUND(C5/10.764,0)</f>
        <v>2926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31500</v>
      </c>
      <c r="D10" s="56" t="s">
        <v>61</v>
      </c>
      <c r="E10" s="57">
        <f>ROUND(C10/10.764,0)</f>
        <v>2926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1169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3420494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2338000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2" sqref="G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1032</v>
      </c>
      <c r="D18" s="72"/>
      <c r="E18" s="73"/>
      <c r="F18" s="74"/>
      <c r="G18" s="74"/>
    </row>
    <row r="19" spans="1:7">
      <c r="A19" s="15"/>
      <c r="B19" s="6"/>
      <c r="C19" s="29">
        <f>C18*C16</f>
        <v>5779200</v>
      </c>
      <c r="D19" s="74" t="s">
        <v>68</v>
      </c>
      <c r="E19" s="29"/>
      <c r="F19" s="74" t="s">
        <v>68</v>
      </c>
      <c r="G19" s="74"/>
    </row>
    <row r="20" spans="1:7">
      <c r="A20" s="15"/>
      <c r="C20" s="30">
        <f>C19*95%</f>
        <v>5490240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4623360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2064000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12040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 s="119"/>
    </row>
    <row r="30" spans="1:7">
      <c r="C30"/>
      <c r="D30"/>
    </row>
    <row r="32" spans="1:7">
      <c r="B32" t="s">
        <v>110</v>
      </c>
      <c r="C32">
        <v>1100000</v>
      </c>
      <c r="D32">
        <v>95.84</v>
      </c>
      <c r="E32" s="119">
        <f>D32*10.764</f>
        <v>1031.62176</v>
      </c>
      <c r="G32" s="120"/>
    </row>
    <row r="33" spans="1:5">
      <c r="B33" s="74" t="s">
        <v>68</v>
      </c>
      <c r="C33" s="122">
        <f>C19+C32</f>
        <v>6879200</v>
      </c>
      <c r="D33">
        <v>54.31</v>
      </c>
      <c r="E33" s="120">
        <f t="shared" ref="E33:E34" si="0">D33*10.764</f>
        <v>584.59284000000002</v>
      </c>
    </row>
    <row r="34" spans="1:5">
      <c r="B34" s="74" t="s">
        <v>24</v>
      </c>
      <c r="C34" s="121">
        <f>C33*0.95</f>
        <v>6535240</v>
      </c>
      <c r="D34">
        <v>54.31</v>
      </c>
      <c r="E34" s="120">
        <f t="shared" si="0"/>
        <v>584.59284000000002</v>
      </c>
    </row>
    <row r="35" spans="1:5">
      <c r="B35" s="74" t="s">
        <v>25</v>
      </c>
      <c r="C35" s="121">
        <f>C33*0.8</f>
        <v>5503360</v>
      </c>
      <c r="D35"/>
      <c r="E35" s="119">
        <f>SUM(E33:E34)</f>
        <v>1169.18568</v>
      </c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0" zoomScale="85" zoomScaleNormal="8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3"/>
  <sheetViews>
    <sheetView workbookViewId="0">
      <selection activeCell="M16" sqref="M16"/>
    </sheetView>
  </sheetViews>
  <sheetFormatPr defaultRowHeight="15"/>
  <sheetData>
    <row r="2" spans="6:9">
      <c r="G2" s="71" t="s">
        <v>107</v>
      </c>
    </row>
    <row r="4" spans="6:9">
      <c r="F4" s="71" t="s">
        <v>98</v>
      </c>
      <c r="G4" s="71">
        <v>12.8</v>
      </c>
      <c r="H4" s="71">
        <v>14.8</v>
      </c>
      <c r="I4" s="71">
        <f>H4*G4</f>
        <v>189.44000000000003</v>
      </c>
    </row>
    <row r="5" spans="6:9">
      <c r="F5" s="71" t="s">
        <v>99</v>
      </c>
      <c r="G5" s="71">
        <v>12.8</v>
      </c>
      <c r="H5" s="71">
        <v>12.8</v>
      </c>
      <c r="I5" s="71">
        <f t="shared" ref="I5:I8" si="0">H5*G5</f>
        <v>163.84000000000003</v>
      </c>
    </row>
    <row r="6" spans="6:9">
      <c r="F6" s="71" t="s">
        <v>100</v>
      </c>
      <c r="G6" s="71">
        <v>4.0999999999999996</v>
      </c>
      <c r="H6" s="71">
        <v>12.5</v>
      </c>
      <c r="I6" s="71">
        <f t="shared" si="0"/>
        <v>51.249999999999993</v>
      </c>
    </row>
    <row r="7" spans="6:9">
      <c r="F7" s="71" t="s">
        <v>101</v>
      </c>
      <c r="G7" s="71">
        <v>4.0999999999999996</v>
      </c>
      <c r="H7" s="71">
        <v>12.5</v>
      </c>
      <c r="I7" s="71">
        <f t="shared" si="0"/>
        <v>51.249999999999993</v>
      </c>
    </row>
    <row r="8" spans="6:9">
      <c r="F8" s="71" t="s">
        <v>102</v>
      </c>
      <c r="G8" s="71">
        <v>5.0999999999999996</v>
      </c>
      <c r="H8" s="71">
        <v>12.8</v>
      </c>
      <c r="I8" s="71">
        <f t="shared" si="0"/>
        <v>65.28</v>
      </c>
    </row>
    <row r="9" spans="6:9">
      <c r="F9" s="71"/>
      <c r="G9" s="71"/>
      <c r="H9" s="71"/>
      <c r="I9" s="115">
        <f>SUM(I4:I8)</f>
        <v>521.06000000000006</v>
      </c>
    </row>
    <row r="10" spans="6:9">
      <c r="F10" s="71"/>
      <c r="G10" s="71" t="s">
        <v>108</v>
      </c>
      <c r="H10" s="71"/>
      <c r="I10" s="71"/>
    </row>
    <row r="11" spans="6:9">
      <c r="F11" s="71" t="s">
        <v>103</v>
      </c>
      <c r="G11" s="71">
        <v>14.8</v>
      </c>
      <c r="H11" s="71">
        <v>12.8</v>
      </c>
      <c r="I11" s="71">
        <f>H11*G11</f>
        <v>189.44000000000003</v>
      </c>
    </row>
    <row r="12" spans="6:9">
      <c r="F12" s="71" t="s">
        <v>103</v>
      </c>
      <c r="G12" s="71">
        <v>12.7</v>
      </c>
      <c r="H12" s="71">
        <v>12.8</v>
      </c>
      <c r="I12" s="71">
        <f t="shared" ref="I12:I14" si="1">H12*G12</f>
        <v>162.56</v>
      </c>
    </row>
    <row r="13" spans="6:9">
      <c r="F13" s="71" t="s">
        <v>104</v>
      </c>
      <c r="G13" s="71">
        <v>6</v>
      </c>
      <c r="H13" s="71">
        <v>3.9</v>
      </c>
      <c r="I13" s="71">
        <f t="shared" si="1"/>
        <v>23.4</v>
      </c>
    </row>
    <row r="14" spans="6:9">
      <c r="F14" s="71" t="s">
        <v>102</v>
      </c>
      <c r="G14" s="71">
        <v>5.0999999999999996</v>
      </c>
      <c r="H14" s="71">
        <v>12.8</v>
      </c>
      <c r="I14" s="71">
        <f t="shared" si="1"/>
        <v>65.28</v>
      </c>
    </row>
    <row r="15" spans="6:9">
      <c r="F15" s="71"/>
      <c r="G15" s="71"/>
      <c r="H15" s="71"/>
      <c r="I15" s="71">
        <f>SUM(I11:I14)</f>
        <v>440.67999999999995</v>
      </c>
    </row>
    <row r="16" spans="6:9">
      <c r="F16" s="71"/>
      <c r="G16" s="71"/>
      <c r="H16" s="71"/>
      <c r="I16" s="115"/>
    </row>
    <row r="17" spans="6:9">
      <c r="F17" s="71" t="s">
        <v>105</v>
      </c>
      <c r="G17" s="71">
        <v>17.3</v>
      </c>
      <c r="H17" s="71">
        <v>7.4</v>
      </c>
      <c r="I17" s="71">
        <f>H17*G17</f>
        <v>128.02000000000001</v>
      </c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 t="s">
        <v>106</v>
      </c>
      <c r="G21" s="71">
        <v>10.199999999999999</v>
      </c>
      <c r="H21" s="71">
        <v>18.3</v>
      </c>
      <c r="I21" s="71">
        <f>H21*G21</f>
        <v>186.66</v>
      </c>
    </row>
    <row r="22" spans="6:9">
      <c r="F22" s="71" t="s">
        <v>109</v>
      </c>
      <c r="G22">
        <v>40.1</v>
      </c>
      <c r="H22">
        <v>4.0999999999999996</v>
      </c>
      <c r="I22" s="71">
        <f>H22*G22</f>
        <v>164.41</v>
      </c>
    </row>
    <row r="23" spans="6:9">
      <c r="I23">
        <f>SUM(I21:I22)</f>
        <v>351.07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2024-05-30T10:26:56Z</dcterms:modified>
</cp:coreProperties>
</file>