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BOI\Mulund (W)\Vijayalakshmi Vaidyanathan\"/>
    </mc:Choice>
  </mc:AlternateContent>
  <xr:revisionPtr revIDLastSave="0" documentId="13_ncr:1_{823485E9-9AAD-459D-9439-D5D3C071B437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D22" i="4" l="1"/>
  <c r="Q6" i="4"/>
  <c r="Q4" i="4"/>
  <c r="H20" i="4"/>
  <c r="Q12" i="4" l="1"/>
  <c r="P12" i="4"/>
  <c r="P11" i="4"/>
  <c r="Q11" i="4" s="1"/>
  <c r="Q10" i="4"/>
  <c r="P10" i="4"/>
  <c r="P9" i="4"/>
  <c r="Q9" i="4" s="1"/>
  <c r="Q8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<sst xmlns="http://schemas.openxmlformats.org/spreadsheetml/2006/main" count="30" uniqueCount="27">
  <si>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</si>
  <si>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</si>
  <si>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</si>
  <si>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</si>
  <si>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</si>
  <si>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</si>
  <si>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</si>
  <si>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</si>
  <si>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</si>
  <si>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</si>
  <si>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</si>
  <si>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</si>
  <si>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</si>
  <si>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 Flat No. 602, 6th Floor, Devi Kaushalya Krupa, Mutual Benefit Co.-Op. Hsg. Soc. Ltd., Chandan Baug Road, Mulund west</t>
  </si>
  <si>
    <t>RERA CA</t>
  </si>
  <si>
    <t>2 car parking</t>
  </si>
  <si>
    <t>rate</t>
  </si>
  <si>
    <t>fmv</t>
  </si>
  <si>
    <t>sale deed - 2022 - 2 cr</t>
  </si>
  <si>
    <t>ref. report  - 2022</t>
  </si>
  <si>
    <t>21500 on ca</t>
  </si>
  <si>
    <t>sold out</t>
  </si>
  <si>
    <t>21.02.22</t>
  </si>
  <si>
    <t>26.12.20</t>
  </si>
  <si>
    <t>31.12.20</t>
  </si>
  <si>
    <t>previous report - - 2021</t>
  </si>
  <si>
    <t>oc - 2018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</si>
</sst>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26</xdr:row>
      <xdr:rowOff>70583</xdr:rowOff>
    </xdr:from>
    <xdr:to>
      <xdr:col>8</xdr:col>
      <xdr:colOff>677321</xdr:colOff>
      <xdr:row>51</xdr:row>
      <xdr:rowOff>172256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30F89A-532A-446B-A0F3-0F479C669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595083"/>
          <a:ext cx="6306596" cy="48641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17</xdr:col>
      <xdr:colOff>344309</xdr:colOff>
      <xdr:row>49</xdr:row>
      <xdr:rowOff>134608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691DEA-BE90-4D80-AAB5-5F57C43F9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0097909" cy="901190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19</xdr:col>
      <xdr:colOff>20584</xdr:colOff>
      <xdr:row>50</xdr:row>
      <xdr:rowOff>77381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E237DE-BEA8-4955-9FAE-3D814FE9D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0993384" cy="8459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419100</xdr:colOff>
      <xdr:row>40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56013A-090A-4F84-9FAA-07BA1623D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97500" cy="76009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44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C80670-7995-4934-8EB7-B9652CB7E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79533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419100</xdr:colOff>
      <xdr:row>47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C241E6-F28B-4C79-B4CA-53D0B5187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97500" cy="7791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22</xdr:col>
      <xdr:colOff>410994</xdr:colOff>
      <xdr:row>47</xdr:row>
      <xdr:rowOff>48881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6F968B6-EE05-4679-8DB0-B9DFA4BEA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0164594" cy="9002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S7" sqref="S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945</v>
      </c>
      <c r="C2" s="4">
        <f>B2*1.2</f>
        <v>1134</v>
      </c>
      <c r="D2" s="4">
        <f t="shared" ref="D2:D13" si="2">C2*1.2</f>
        <v>1360.8</v>
      </c>
      <c r="E2" s="5">
        <f t="shared" ref="E2:E13" si="3">R2</f>
        <v>26400000</v>
      </c>
      <c r="F2" s="15">
        <f t="shared" ref="F2:F13" si="4">ROUND((E2/B2),0)</f>
        <v>27937</v>
      </c>
      <c r="G2" s="10">
        <f t="shared" ref="G2:G13" si="5">ROUND((E2/C2),0)</f>
        <v>23280</v>
      </c>
      <c r="H2" s="10">
        <f t="shared" ref="H2:H13" si="6">ROUND((E2/D2),0)</f>
        <v>19400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945</v>
      </c>
      <c r="R2" s="2">
        <v>26400000</v>
      </c>
      <c r="S2" s="8"/>
      <c r="T2" s="8"/>
    </row>
    <row r="3" spans="1:20" x14ac:dyDescent="0.25">
      <c r="A3" s="4">
        <f t="shared" si="0"/>
        <v>0</v>
      </c>
      <c r="B3" s="4">
        <f t="shared" si="1"/>
        <v>925</v>
      </c>
      <c r="C3" s="4">
        <f t="shared" ref="C3:C15" si="9">B3*1.2</f>
        <v>1110</v>
      </c>
      <c r="D3" s="4">
        <f t="shared" si="2"/>
        <v>1332</v>
      </c>
      <c r="E3" s="5">
        <f t="shared" si="3"/>
        <v>24000000</v>
      </c>
      <c r="F3" s="10">
        <f t="shared" si="4"/>
        <v>25946</v>
      </c>
      <c r="G3" s="10">
        <f t="shared" si="5"/>
        <v>21622</v>
      </c>
      <c r="H3" s="10">
        <f t="shared" si="6"/>
        <v>18018</v>
      </c>
      <c r="I3" s="4" t="e">
        <f>#REF!</f>
        <v>#REF!</v>
      </c>
      <c r="J3" s="4" t="str">
        <f t="shared" si="7"/>
        <v>sold out</v>
      </c>
      <c r="O3">
        <v>0</v>
      </c>
      <c r="P3">
        <f t="shared" si="8"/>
        <v>0</v>
      </c>
      <c r="Q3">
        <v>925</v>
      </c>
      <c r="R3" s="2">
        <v>24000000</v>
      </c>
      <c r="S3" s="8" t="s">
        <v>21</v>
      </c>
      <c r="T3" s="8"/>
    </row>
    <row r="4" spans="1:20" x14ac:dyDescent="0.25">
      <c r="A4" s="4">
        <f t="shared" si="0"/>
        <v>0</v>
      </c>
      <c r="B4" s="4">
        <f t="shared" si="1"/>
        <v>925.27343999999982</v>
      </c>
      <c r="C4" s="4">
        <f t="shared" si="9"/>
        <v>1110.3281279999997</v>
      </c>
      <c r="D4" s="4">
        <f t="shared" si="2"/>
        <v>1332.3937535999996</v>
      </c>
      <c r="E4" s="5">
        <f t="shared" si="3"/>
        <v>14000000</v>
      </c>
      <c r="F4" s="10">
        <f t="shared" si="4"/>
        <v>15131</v>
      </c>
      <c r="G4" s="10">
        <f t="shared" si="5"/>
        <v>12609</v>
      </c>
      <c r="H4" s="10">
        <f t="shared" si="6"/>
        <v>10507</v>
      </c>
      <c r="I4" s="4" t="e">
        <f>#REF!</f>
        <v>#REF!</v>
      </c>
      <c r="J4" s="4" t="str">
        <f t="shared" si="7"/>
        <v>21.02.22</v>
      </c>
      <c r="O4">
        <v>0</v>
      </c>
      <c r="P4">
        <f t="shared" si="8"/>
        <v>0</v>
      </c>
      <c r="Q4">
        <f>85.96*10.764</f>
        <v>925.27343999999982</v>
      </c>
      <c r="R4" s="2">
        <v>14000000</v>
      </c>
      <c r="S4" s="8" t="s">
        <v>22</v>
      </c>
      <c r="T4" s="8"/>
    </row>
    <row r="5" spans="1:20" x14ac:dyDescent="0.25">
      <c r="A5" s="4">
        <f t="shared" si="0"/>
        <v>0</v>
      </c>
      <c r="B5" s="4">
        <f t="shared" si="1"/>
        <v>967</v>
      </c>
      <c r="C5" s="4">
        <f t="shared" si="9"/>
        <v>1160.3999999999999</v>
      </c>
      <c r="D5" s="4">
        <f t="shared" si="2"/>
        <v>1392.4799999999998</v>
      </c>
      <c r="E5" s="5">
        <f t="shared" si="3"/>
        <v>18551000</v>
      </c>
      <c r="F5" s="10">
        <f t="shared" si="4"/>
        <v>19184</v>
      </c>
      <c r="G5" s="10">
        <f t="shared" si="5"/>
        <v>15987</v>
      </c>
      <c r="H5" s="10">
        <f t="shared" si="6"/>
        <v>13322</v>
      </c>
      <c r="I5" s="4" t="e">
        <f>#REF!</f>
        <v>#REF!</v>
      </c>
      <c r="J5" s="4" t="str">
        <f t="shared" si="7"/>
        <v>26.12.20</v>
      </c>
      <c r="O5">
        <v>0</v>
      </c>
      <c r="P5">
        <f t="shared" si="8"/>
        <v>0</v>
      </c>
      <c r="Q5">
        <v>967</v>
      </c>
      <c r="R5" s="2">
        <v>18551000</v>
      </c>
      <c r="S5" s="8" t="s">
        <v>23</v>
      </c>
      <c r="T5" s="8"/>
    </row>
    <row r="6" spans="1:20" x14ac:dyDescent="0.25">
      <c r="A6" s="4">
        <f t="shared" si="0"/>
        <v>0</v>
      </c>
      <c r="B6" s="4">
        <f t="shared" si="1"/>
        <v>926.34983999999997</v>
      </c>
      <c r="C6" s="4">
        <f t="shared" si="9"/>
        <v>1111.6198079999999</v>
      </c>
      <c r="D6" s="4">
        <f t="shared" si="2"/>
        <v>1333.9437695999998</v>
      </c>
      <c r="E6" s="5">
        <f t="shared" si="3"/>
        <v>19500000</v>
      </c>
      <c r="F6" s="15">
        <f t="shared" si="4"/>
        <v>21050</v>
      </c>
      <c r="G6" s="10">
        <f t="shared" si="5"/>
        <v>17542</v>
      </c>
      <c r="H6" s="10">
        <f t="shared" si="6"/>
        <v>14618</v>
      </c>
      <c r="I6" s="4" t="e">
        <f>#REF!</f>
        <v>#REF!</v>
      </c>
      <c r="J6" s="4" t="str">
        <f t="shared" si="7"/>
        <v>31.12.20</v>
      </c>
      <c r="O6">
        <v>0</v>
      </c>
      <c r="P6">
        <f t="shared" si="8"/>
        <v>0</v>
      </c>
      <c r="Q6">
        <f>86.06*10.764</f>
        <v>926.34983999999997</v>
      </c>
      <c r="R6" s="2">
        <v>19500000</v>
      </c>
      <c r="S6" s="8" t="s">
        <v>24</v>
      </c>
      <c r="T6" s="8"/>
    </row>
    <row r="7" spans="1:20" x14ac:dyDescent="0.25">
      <c r="A7" s="4">
        <f t="shared" si="0"/>
        <v>0</v>
      </c>
      <c r="B7" s="4">
        <f t="shared" si="1"/>
        <v>898</v>
      </c>
      <c r="C7" s="4">
        <f t="shared" si="9"/>
        <v>1077.5999999999999</v>
      </c>
      <c r="D7" s="4">
        <f t="shared" si="2"/>
        <v>1293.1199999999999</v>
      </c>
      <c r="E7" s="5">
        <f t="shared" si="3"/>
        <v>22500000</v>
      </c>
      <c r="F7" s="15">
        <f t="shared" si="4"/>
        <v>25056</v>
      </c>
      <c r="G7" s="10">
        <f t="shared" si="5"/>
        <v>20880</v>
      </c>
      <c r="H7" s="10">
        <f t="shared" si="6"/>
        <v>17400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898</v>
      </c>
      <c r="R7" s="2">
        <v>22500000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5" t="e">
        <f t="shared" si="4"/>
        <v>#DIV/0!</v>
      </c>
      <c r="G8" s="15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ref="Q7:Q12" si="10">P8/1.2</f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3:24" x14ac:dyDescent="0.25">
      <c r="G17" t="s">
        <v>13</v>
      </c>
    </row>
    <row r="18" spans="3:24" x14ac:dyDescent="0.25">
      <c r="G18" t="s">
        <v>14</v>
      </c>
      <c r="H18">
        <v>967</v>
      </c>
      <c r="I18" t="s">
        <v>15</v>
      </c>
    </row>
    <row r="19" spans="3:24" x14ac:dyDescent="0.25">
      <c r="D19" t="s">
        <v>19</v>
      </c>
      <c r="G19" t="s">
        <v>16</v>
      </c>
      <c r="H19">
        <v>23500</v>
      </c>
    </row>
    <row r="20" spans="3:24" x14ac:dyDescent="0.25">
      <c r="D20" t="s">
        <v>20</v>
      </c>
      <c r="G20" t="s">
        <v>17</v>
      </c>
      <c r="H20">
        <f>H19*H18</f>
        <v>22724500</v>
      </c>
    </row>
    <row r="22" spans="3:24" x14ac:dyDescent="0.25">
      <c r="D22">
        <f>21500*1.1</f>
        <v>23650.000000000004</v>
      </c>
      <c r="G22" s="6"/>
      <c r="H22" s="6"/>
    </row>
    <row r="24" spans="3:24" x14ac:dyDescent="0.25">
      <c r="C24" t="s">
        <v>25</v>
      </c>
      <c r="P24" s="11"/>
      <c r="Q24" s="11"/>
      <c r="R24" s="13"/>
      <c r="T24" s="11"/>
      <c r="U24" s="11"/>
      <c r="V24" s="11"/>
      <c r="W24" s="11"/>
      <c r="X24" s="11"/>
    </row>
    <row r="25" spans="3:24" x14ac:dyDescent="0.25">
      <c r="G25" t="s">
        <v>26</v>
      </c>
      <c r="P25" s="11"/>
      <c r="Q25" s="14"/>
      <c r="R25" s="14"/>
      <c r="T25" s="14"/>
      <c r="U25" s="14"/>
      <c r="V25" s="11"/>
      <c r="W25" s="11"/>
      <c r="X25" s="11"/>
    </row>
    <row r="26" spans="3:24" x14ac:dyDescent="0.25">
      <c r="G26" t="s">
        <v>18</v>
      </c>
      <c r="P26" s="11"/>
      <c r="Q26" s="11"/>
      <c r="R26" s="11"/>
      <c r="T26" s="11"/>
      <c r="U26" s="11"/>
      <c r="V26" s="11"/>
      <c r="W26" s="11"/>
      <c r="X26" s="11"/>
    </row>
    <row r="27" spans="3:24" x14ac:dyDescent="0.25">
      <c r="P27" s="11"/>
      <c r="Q27" s="11"/>
      <c r="R27" s="11"/>
      <c r="T27" s="11"/>
      <c r="U27" s="11"/>
      <c r="V27" s="11"/>
      <c r="W27" s="11"/>
      <c r="X27" s="11"/>
    </row>
    <row r="28" spans="3:24" x14ac:dyDescent="0.25">
      <c r="P28" s="11"/>
      <c r="Q28" s="11"/>
      <c r="R28" s="12"/>
      <c r="T28" s="12"/>
      <c r="U28" s="12"/>
      <c r="V28" s="11"/>
      <c r="W28" s="11"/>
      <c r="X28" s="11"/>
    </row>
    <row r="29" spans="3:24" x14ac:dyDescent="0.25">
      <c r="P29" s="11"/>
      <c r="Q29" s="11"/>
      <c r="R29" s="11"/>
      <c r="T29" s="11"/>
      <c r="U29" s="11"/>
      <c r="V29" s="11"/>
      <c r="W29" s="11"/>
      <c r="X29" s="11"/>
    </row>
    <row r="30" spans="3:24" x14ac:dyDescent="0.25">
      <c r="P30" s="11"/>
      <c r="Q30" s="11"/>
      <c r="R30" s="11"/>
      <c r="T30" s="11"/>
      <c r="U30" s="11"/>
      <c r="V30" s="11"/>
      <c r="W30" s="11"/>
      <c r="X30" s="11"/>
    </row>
    <row r="31" spans="3:24" x14ac:dyDescent="0.25">
      <c r="P31" s="11"/>
      <c r="Q31" s="11"/>
      <c r="R31" s="11"/>
      <c r="T31" s="11"/>
      <c r="U31" s="11"/>
      <c r="V31" s="11"/>
      <c r="W31" s="11"/>
      <c r="X31" s="11"/>
    </row>
    <row r="32" spans="3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7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2024-05-31T07:53:12Z</dcterms:modified>
</cp:coreProperties>
</file>