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NILANJAN MAITRA - SBI\"/>
    </mc:Choice>
  </mc:AlternateContent>
  <xr:revisionPtr revIDLastSave="0" documentId="13_ncr:1_{046BF039-0B01-4DB8-9ACD-59D911B16B1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2" i="4" l="1"/>
  <c r="H34" i="4"/>
  <c r="G34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B27" i="4" s="1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X45" i="4"/>
  <c r="S41" i="4"/>
  <c r="W51" i="4" l="1"/>
  <c r="W47" i="4"/>
</calcChain>
</file>

<file path=xl/sharedStrings.xml><?xml version="1.0" encoding="utf-8"?>
<sst xmlns="http://schemas.openxmlformats.org/spreadsheetml/2006/main" count="50" uniqueCount="42">
  <si>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</si>
  <si>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</si>
  <si>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</si>
  <si>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</si>
  <si>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</si>
  <si>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</si>
  <si>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</si>
  <si>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</si>
  <si>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</si>
  <si>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</si>
  <si>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</si>
  <si>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</si>
  <si>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</si>
  <si>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</si>
  <si>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</si>
  <si>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</si>
  <si>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</si>
  <si>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</si>
  <si>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</si>
  <si>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</si>
  <si>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</si>
  <si>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</si>
  <si>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</si>
  <si>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</si>
  <si>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</si>
  <si>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</si>
  <si>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</si>
  <si>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</si>
  <si>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</si>
  <si>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</si>
  <si>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</si>
  <si>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</si>
  <si>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</si>
  <si>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</si>
  <si>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</si>
  <si>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</si>
  <si>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</si>
  <si>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</si>
  <si>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</si>
  <si>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 - NILANJAN MAITRA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</si>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</sst>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43" fontId="11" fillId="0" borderId="1" xfId="0" applyNumberFormat="1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41</xdr:row>
      <xdr:rowOff>124869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9F3A12-75ED-4DB9-B2D4-42FC7F051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74781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0</xdr:rowOff>
    </xdr:from>
    <xdr:to>
      <xdr:col>15</xdr:col>
      <xdr:colOff>391752</xdr:colOff>
      <xdr:row>41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395DA4-ECCA-494A-A3B4-B685D61CA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0"/>
          <a:ext cx="8792802" cy="7954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44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5E8133-F721-4DFF-A5A3-48E4643BD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72400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544107</xdr:colOff>
      <xdr:row>48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5C5BDD-05AD-4D11-805F-DF39ED246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468907" cy="90690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40</xdr:row>
      <xdr:rowOff>172464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B3B9A8-CA3A-4915-A23E-F09150A0E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72685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46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9469D9-0758-4C20-9FCB-FD1527CB0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7506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39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390950-C3ED-47B4-8096-E0DBE7C69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76020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40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770DC7-C11C-4E8B-B456-9859060B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4305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42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229C02-1E74-4186-A7E6-8B82CF6C8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92590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38</xdr:row>
      <xdr:rowOff>143879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E48701-569C-4F39-A86D-C3E01493F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192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C22" zoomScaleNormal="100" workbookViewId="0">
      <selection activeCell="W42" sqref="W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7.710937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572</v>
      </c>
      <c r="C3" s="4">
        <f>B3*1.2</f>
        <v>686.4</v>
      </c>
      <c r="D3" s="4">
        <f t="shared" ref="D3:D14" si="2">C3*1.2</f>
        <v>823.68</v>
      </c>
      <c r="E3" s="5">
        <f t="shared" ref="E3:E14" si="3">R3</f>
        <v>8200000</v>
      </c>
      <c r="F3" s="9">
        <f t="shared" ref="F3:F14" si="4">ROUND((E3/B3),0)</f>
        <v>14336</v>
      </c>
      <c r="G3" s="9">
        <f t="shared" ref="G3:G14" si="5">ROUND((E3/C3),0)</f>
        <v>11946</v>
      </c>
      <c r="H3" s="9">
        <f t="shared" ref="H3:H14" si="6">ROUND((E3/D3),0)</f>
        <v>9955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572</v>
      </c>
      <c r="R3" s="2">
        <v>8200000</v>
      </c>
    </row>
    <row r="4" spans="1:20" s="40" customFormat="1" x14ac:dyDescent="0.25">
      <c r="A4" s="41">
        <f t="shared" ref="A4:A9" si="9">N4</f>
        <v>0</v>
      </c>
      <c r="B4" s="41">
        <f t="shared" ref="B4:B9" si="10">Q4</f>
        <v>803</v>
      </c>
      <c r="C4" s="41">
        <f t="shared" ref="C4:C9" si="11">B4*1.2</f>
        <v>963.59999999999991</v>
      </c>
      <c r="D4" s="41">
        <f t="shared" ref="D4:D9" si="12">C4*1.2</f>
        <v>1156.32</v>
      </c>
      <c r="E4" s="42">
        <f t="shared" ref="E4:E9" si="13">R4</f>
        <v>15600000</v>
      </c>
      <c r="F4" s="41">
        <f t="shared" ref="F4:F9" si="14">ROUND((E4/B4),0)</f>
        <v>19427</v>
      </c>
      <c r="G4" s="41">
        <f t="shared" ref="G4:G9" si="15">ROUND((E4/C4),0)</f>
        <v>16189</v>
      </c>
      <c r="H4" s="41">
        <f t="shared" ref="H4:H9" si="16">ROUND((E4/D4),0)</f>
        <v>13491</v>
      </c>
      <c r="I4" s="41" t="e">
        <f>#REF!</f>
        <v>#REF!</v>
      </c>
      <c r="J4" s="41">
        <f t="shared" ref="J4:J9" si="17">S4</f>
        <v>0</v>
      </c>
      <c r="O4" s="40">
        <v>0</v>
      </c>
      <c r="P4" s="40">
        <f t="shared" ref="P4:P9" si="18">O4/1.2</f>
        <v>0</v>
      </c>
      <c r="Q4" s="40">
        <v>803</v>
      </c>
      <c r="R4" s="43">
        <v>15600000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700</v>
      </c>
      <c r="C16" s="4">
        <f>B16*1.2</f>
        <v>840</v>
      </c>
      <c r="D16" s="4">
        <f t="shared" ref="D16:D28" si="34">C16*1.2</f>
        <v>1008</v>
      </c>
      <c r="E16" s="5">
        <f t="shared" ref="E16:E28" si="35">R16</f>
        <v>11900000</v>
      </c>
      <c r="F16" s="9">
        <f t="shared" ref="F16:F28" si="36">ROUND((E16/B16),0)</f>
        <v>17000</v>
      </c>
      <c r="G16" s="9">
        <f t="shared" ref="G16:G28" si="37">ROUND((E16/C16),0)</f>
        <v>14167</v>
      </c>
      <c r="H16" s="9">
        <f t="shared" ref="H16:H28" si="38">ROUND((E16/D16),0)</f>
        <v>11806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700</v>
      </c>
      <c r="R16" s="2">
        <v>11900000</v>
      </c>
    </row>
    <row r="17" spans="1:24" x14ac:dyDescent="0.25">
      <c r="A17" s="4">
        <f t="shared" si="32"/>
        <v>0</v>
      </c>
      <c r="B17" s="4">
        <f t="shared" si="33"/>
        <v>1000</v>
      </c>
      <c r="C17" s="4">
        <f t="shared" ref="C17:C28" si="41">B17*1.2</f>
        <v>1200</v>
      </c>
      <c r="D17" s="4">
        <f t="shared" si="34"/>
        <v>1440</v>
      </c>
      <c r="E17" s="5">
        <f t="shared" si="35"/>
        <v>18900000</v>
      </c>
      <c r="F17" s="9">
        <f t="shared" si="36"/>
        <v>18900</v>
      </c>
      <c r="G17" s="9">
        <f t="shared" si="37"/>
        <v>15750</v>
      </c>
      <c r="H17" s="9">
        <f t="shared" si="38"/>
        <v>13125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1000</v>
      </c>
      <c r="R17" s="2">
        <v>18900000</v>
      </c>
    </row>
    <row r="18" spans="1:24" x14ac:dyDescent="0.25">
      <c r="A18" s="4">
        <f t="shared" si="32"/>
        <v>0</v>
      </c>
      <c r="B18" s="4">
        <f t="shared" si="33"/>
        <v>1000</v>
      </c>
      <c r="C18" s="4">
        <f t="shared" si="41"/>
        <v>1200</v>
      </c>
      <c r="D18" s="4">
        <f t="shared" si="34"/>
        <v>1440</v>
      </c>
      <c r="E18" s="5">
        <f t="shared" si="35"/>
        <v>19500000</v>
      </c>
      <c r="F18" s="9">
        <f t="shared" si="36"/>
        <v>19500</v>
      </c>
      <c r="G18" s="9">
        <f t="shared" si="37"/>
        <v>16250</v>
      </c>
      <c r="H18" s="9">
        <f t="shared" si="38"/>
        <v>13542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1000</v>
      </c>
      <c r="R18" s="2">
        <v>19500000</v>
      </c>
    </row>
    <row r="19" spans="1:24" x14ac:dyDescent="0.25">
      <c r="A19" s="4">
        <f t="shared" si="32"/>
        <v>0</v>
      </c>
      <c r="B19" s="4">
        <f t="shared" si="33"/>
        <v>1050</v>
      </c>
      <c r="C19" s="4">
        <f t="shared" si="41"/>
        <v>1260</v>
      </c>
      <c r="D19" s="4">
        <f t="shared" si="34"/>
        <v>1512</v>
      </c>
      <c r="E19" s="5">
        <f t="shared" si="35"/>
        <v>19500000</v>
      </c>
      <c r="F19" s="9">
        <f t="shared" si="36"/>
        <v>18571</v>
      </c>
      <c r="G19" s="9">
        <f t="shared" si="37"/>
        <v>15476</v>
      </c>
      <c r="H19" s="9">
        <f t="shared" si="38"/>
        <v>12897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1050</v>
      </c>
      <c r="R19" s="2">
        <v>19500000</v>
      </c>
    </row>
    <row r="20" spans="1:24" x14ac:dyDescent="0.25">
      <c r="A20" s="4">
        <f t="shared" si="32"/>
        <v>0</v>
      </c>
      <c r="B20" s="4">
        <f t="shared" si="33"/>
        <v>1000</v>
      </c>
      <c r="C20" s="4">
        <f t="shared" si="41"/>
        <v>1200</v>
      </c>
      <c r="D20" s="4">
        <f t="shared" si="34"/>
        <v>1440</v>
      </c>
      <c r="E20" s="5">
        <f t="shared" si="35"/>
        <v>19900000</v>
      </c>
      <c r="F20" s="9">
        <f t="shared" si="36"/>
        <v>19900</v>
      </c>
      <c r="G20" s="9">
        <f t="shared" si="37"/>
        <v>16583</v>
      </c>
      <c r="H20" s="9">
        <f t="shared" si="38"/>
        <v>13819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1000</v>
      </c>
      <c r="R20" s="2">
        <v>19900000</v>
      </c>
    </row>
    <row r="21" spans="1:24" x14ac:dyDescent="0.25">
      <c r="A21" s="4">
        <f t="shared" si="32"/>
        <v>0</v>
      </c>
      <c r="B21" s="4">
        <f t="shared" si="33"/>
        <v>1100</v>
      </c>
      <c r="C21" s="4">
        <f t="shared" si="41"/>
        <v>1320</v>
      </c>
      <c r="D21" s="4">
        <f t="shared" si="34"/>
        <v>1584</v>
      </c>
      <c r="E21" s="5">
        <f t="shared" si="35"/>
        <v>20000000</v>
      </c>
      <c r="F21" s="9">
        <f t="shared" si="36"/>
        <v>18182</v>
      </c>
      <c r="G21" s="9">
        <f t="shared" si="37"/>
        <v>15152</v>
      </c>
      <c r="H21" s="9">
        <f t="shared" si="38"/>
        <v>12626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1100</v>
      </c>
      <c r="R21" s="2">
        <v>20000000</v>
      </c>
    </row>
    <row r="22" spans="1:24" x14ac:dyDescent="0.25">
      <c r="A22" s="4">
        <f t="shared" ref="A22:A24" si="42">N22</f>
        <v>0</v>
      </c>
      <c r="B22" s="4">
        <f t="shared" ref="B22:B24" si="43">Q22</f>
        <v>708.33333333333337</v>
      </c>
      <c r="C22" s="4">
        <f t="shared" ref="C22:C24" si="44">B22*1.2</f>
        <v>850</v>
      </c>
      <c r="D22" s="4">
        <f t="shared" ref="D22:D24" si="45">C22*1.2</f>
        <v>1020</v>
      </c>
      <c r="E22" s="5">
        <f t="shared" ref="E22:E24" si="46">R22</f>
        <v>14500000</v>
      </c>
      <c r="F22" s="9">
        <f t="shared" ref="F22:F24" si="47">ROUND((E22/B22),0)</f>
        <v>20471</v>
      </c>
      <c r="G22" s="9">
        <f t="shared" ref="G22:G24" si="48">ROUND((E22/C22),0)</f>
        <v>17059</v>
      </c>
      <c r="H22" s="9">
        <f t="shared" ref="H22:H24" si="49">ROUND((E22/D22),0)</f>
        <v>14216</v>
      </c>
      <c r="I22" s="4" t="e">
        <f>#REF!</f>
        <v>#REF!</v>
      </c>
      <c r="J22" s="4">
        <f t="shared" ref="J22:J24" si="50">S22</f>
        <v>0</v>
      </c>
      <c r="O22">
        <v>0</v>
      </c>
      <c r="P22">
        <v>850</v>
      </c>
      <c r="Q22">
        <f t="shared" ref="Q22:Q23" si="51">P22/1.2</f>
        <v>708.33333333333337</v>
      </c>
      <c r="R22" s="2">
        <v>14500000</v>
      </c>
    </row>
    <row r="23" spans="1:24" s="40" customFormat="1" x14ac:dyDescent="0.25">
      <c r="A23" s="41">
        <f t="shared" si="42"/>
        <v>0</v>
      </c>
      <c r="B23" s="41">
        <f t="shared" si="43"/>
        <v>654.16666666666674</v>
      </c>
      <c r="C23" s="41">
        <f t="shared" si="44"/>
        <v>785.00000000000011</v>
      </c>
      <c r="D23" s="41">
        <f t="shared" si="45"/>
        <v>942.00000000000011</v>
      </c>
      <c r="E23" s="42">
        <f t="shared" si="46"/>
        <v>15100000</v>
      </c>
      <c r="F23" s="41">
        <f t="shared" si="47"/>
        <v>23083</v>
      </c>
      <c r="G23" s="41">
        <f t="shared" si="48"/>
        <v>19236</v>
      </c>
      <c r="H23" s="41">
        <f t="shared" si="49"/>
        <v>16030</v>
      </c>
      <c r="I23" s="41" t="e">
        <f>#REF!</f>
        <v>#REF!</v>
      </c>
      <c r="J23" s="41">
        <f t="shared" si="50"/>
        <v>0</v>
      </c>
      <c r="O23" s="40">
        <v>0</v>
      </c>
      <c r="P23" s="40">
        <v>785</v>
      </c>
      <c r="Q23" s="40">
        <f t="shared" si="51"/>
        <v>654.16666666666674</v>
      </c>
      <c r="R23" s="43">
        <v>15100000</v>
      </c>
    </row>
    <row r="24" spans="1:24" x14ac:dyDescent="0.25">
      <c r="A24" s="4">
        <f t="shared" si="42"/>
        <v>0</v>
      </c>
      <c r="B24" s="4">
        <f t="shared" si="43"/>
        <v>1100</v>
      </c>
      <c r="C24" s="4">
        <f t="shared" si="44"/>
        <v>1320</v>
      </c>
      <c r="D24" s="4">
        <f t="shared" si="45"/>
        <v>1584</v>
      </c>
      <c r="E24" s="5">
        <f t="shared" si="46"/>
        <v>22500000</v>
      </c>
      <c r="F24" s="9">
        <f t="shared" si="47"/>
        <v>20455</v>
      </c>
      <c r="G24" s="9">
        <f t="shared" si="48"/>
        <v>17045</v>
      </c>
      <c r="H24" s="9">
        <f t="shared" si="49"/>
        <v>14205</v>
      </c>
      <c r="I24" s="4" t="e">
        <f>#REF!</f>
        <v>#REF!</v>
      </c>
      <c r="J24" s="4">
        <f t="shared" si="50"/>
        <v>0</v>
      </c>
      <c r="O24">
        <v>0</v>
      </c>
      <c r="P24">
        <f t="shared" ref="P24" si="52">O24/1.2</f>
        <v>0</v>
      </c>
      <c r="Q24">
        <v>1100</v>
      </c>
      <c r="R24" s="2">
        <v>22500000</v>
      </c>
    </row>
    <row r="25" spans="1:24" x14ac:dyDescent="0.25">
      <c r="A25" s="4">
        <f t="shared" si="32"/>
        <v>0</v>
      </c>
      <c r="B25" s="4">
        <f t="shared" si="33"/>
        <v>1200</v>
      </c>
      <c r="C25" s="4">
        <f t="shared" si="41"/>
        <v>1440</v>
      </c>
      <c r="D25" s="4">
        <f t="shared" si="34"/>
        <v>1728</v>
      </c>
      <c r="E25" s="5">
        <f t="shared" si="35"/>
        <v>25000000</v>
      </c>
      <c r="F25" s="9">
        <f t="shared" si="36"/>
        <v>20833</v>
      </c>
      <c r="G25" s="9">
        <f t="shared" si="37"/>
        <v>17361</v>
      </c>
      <c r="H25" s="9">
        <f t="shared" si="38"/>
        <v>14468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v>1200</v>
      </c>
      <c r="R25" s="2">
        <v>25000000</v>
      </c>
    </row>
    <row r="26" spans="1:24" x14ac:dyDescent="0.25">
      <c r="A26" s="4">
        <f t="shared" si="32"/>
        <v>0</v>
      </c>
      <c r="B26" s="4">
        <f t="shared" si="33"/>
        <v>1050</v>
      </c>
      <c r="C26" s="4">
        <f t="shared" si="41"/>
        <v>1260</v>
      </c>
      <c r="D26" s="4">
        <f t="shared" si="34"/>
        <v>1512</v>
      </c>
      <c r="E26" s="5">
        <f t="shared" si="35"/>
        <v>28000000</v>
      </c>
      <c r="F26" s="9">
        <f t="shared" si="36"/>
        <v>26667</v>
      </c>
      <c r="G26" s="9">
        <f t="shared" si="37"/>
        <v>22222</v>
      </c>
      <c r="H26" s="9">
        <f t="shared" si="38"/>
        <v>18519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v>1050</v>
      </c>
      <c r="R26" s="2">
        <v>28000000</v>
      </c>
    </row>
    <row r="27" spans="1:24" s="40" customFormat="1" x14ac:dyDescent="0.25">
      <c r="A27" s="41">
        <f t="shared" si="32"/>
        <v>0</v>
      </c>
      <c r="B27" s="41">
        <f t="shared" si="33"/>
        <v>1100</v>
      </c>
      <c r="C27" s="41">
        <f t="shared" si="41"/>
        <v>1320</v>
      </c>
      <c r="D27" s="41">
        <f t="shared" si="34"/>
        <v>1584</v>
      </c>
      <c r="E27" s="42">
        <f t="shared" si="35"/>
        <v>28500000</v>
      </c>
      <c r="F27" s="41">
        <f t="shared" si="36"/>
        <v>25909</v>
      </c>
      <c r="G27" s="41">
        <f t="shared" si="37"/>
        <v>21591</v>
      </c>
      <c r="H27" s="41">
        <f t="shared" si="38"/>
        <v>17992</v>
      </c>
      <c r="I27" s="41" t="e">
        <f>#REF!</f>
        <v>#REF!</v>
      </c>
      <c r="J27" s="41">
        <f t="shared" si="39"/>
        <v>0</v>
      </c>
      <c r="O27" s="40">
        <v>0</v>
      </c>
      <c r="P27" s="40">
        <f t="shared" si="40"/>
        <v>0</v>
      </c>
      <c r="Q27" s="40">
        <v>1100</v>
      </c>
      <c r="R27" s="43">
        <v>28500000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23000</v>
      </c>
      <c r="X29" s="20" t="s">
        <v>38</v>
      </c>
    </row>
    <row r="30" spans="1:24" ht="38.25" customHeight="1" x14ac:dyDescent="0.25">
      <c r="I30" s="40"/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20500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F33" s="7">
        <v>803</v>
      </c>
      <c r="S33" s="10"/>
      <c r="T33" s="10"/>
      <c r="U33" s="17" t="s">
        <v>17</v>
      </c>
      <c r="V33" s="23"/>
      <c r="W33" s="24">
        <f>X33-X34</f>
        <v>16</v>
      </c>
      <c r="X33" s="25">
        <v>2024</v>
      </c>
    </row>
    <row r="34" spans="5:25" ht="15.75" x14ac:dyDescent="0.25">
      <c r="E34" t="s">
        <v>31</v>
      </c>
      <c r="F34" s="7">
        <v>82.86</v>
      </c>
      <c r="G34">
        <f>F34*10.764</f>
        <v>891.90503999999999</v>
      </c>
      <c r="H34">
        <f>G34/F33</f>
        <v>1.1107161145703612</v>
      </c>
      <c r="S34" s="10"/>
      <c r="T34" s="10"/>
      <c r="U34" s="17" t="s">
        <v>18</v>
      </c>
      <c r="V34" s="23"/>
      <c r="W34" s="24">
        <f>W35-W33</f>
        <v>44</v>
      </c>
      <c r="X34" s="24">
        <v>2008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24</v>
      </c>
      <c r="X36" s="24"/>
    </row>
    <row r="37" spans="5:25" ht="15.75" x14ac:dyDescent="0.25">
      <c r="U37" s="17"/>
      <c r="V37" s="26"/>
      <c r="W37" s="27">
        <f>W36%</f>
        <v>0.24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600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20500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22400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803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17987200</v>
      </c>
      <c r="X45" s="44">
        <f>W45*0.75</f>
        <v>13490400</v>
      </c>
    </row>
    <row r="46" spans="5:25" ht="15.75" x14ac:dyDescent="0.25">
      <c r="S46" s="11"/>
      <c r="T46" s="10"/>
      <c r="U46" s="17" t="s">
        <v>24</v>
      </c>
      <c r="V46" s="23"/>
      <c r="W46" s="33">
        <f>W45*0.9</f>
        <v>16188480</v>
      </c>
      <c r="X46" s="34"/>
    </row>
    <row r="47" spans="5:25" ht="15.75" x14ac:dyDescent="0.25">
      <c r="S47" s="10"/>
      <c r="T47" s="10"/>
      <c r="U47" s="17" t="s">
        <v>25</v>
      </c>
      <c r="V47" s="23"/>
      <c r="W47" s="33">
        <f>W45*0.8</f>
        <v>14389760</v>
      </c>
      <c r="X47" s="33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2007500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37473.333333333336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R25" sqref="R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9" sqref="S9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S14" sqref="S13:S1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2024-06-11T05:42:19Z</dcterms:modified>
</cp:coreProperties>
</file>