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25C6CAB-0212-48DC-893C-5006955438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B19" i="1"/>
  <c r="C19" i="1"/>
  <c r="C20" i="1"/>
  <c r="C10" i="1"/>
  <c r="C11" i="1" s="1"/>
  <c r="C8" i="1"/>
  <c r="C6" i="1"/>
  <c r="C5" i="1"/>
  <c r="C14" i="1" s="1"/>
  <c r="G8" i="1"/>
  <c r="F39" i="1"/>
  <c r="G39" i="1" s="1"/>
  <c r="A39" i="1"/>
  <c r="C39" i="1" s="1"/>
  <c r="A38" i="1"/>
  <c r="C38" i="1" s="1"/>
  <c r="A37" i="1"/>
  <c r="A35" i="1"/>
  <c r="A36" i="1"/>
  <c r="B20" i="1"/>
  <c r="E8" i="1"/>
  <c r="F8" i="1" s="1"/>
  <c r="H39" i="1"/>
  <c r="I29" i="1"/>
  <c r="G27" i="1"/>
  <c r="H27" i="1"/>
  <c r="I33" i="1"/>
  <c r="I30" i="1"/>
  <c r="H31" i="1"/>
  <c r="C40" i="1"/>
  <c r="F37" i="1"/>
  <c r="F41" i="1"/>
  <c r="G41" i="1" s="1"/>
  <c r="C41" i="1"/>
  <c r="F40" i="1"/>
  <c r="F38" i="1"/>
  <c r="G38" i="1" s="1"/>
  <c r="B10" i="1"/>
  <c r="B11" i="1" s="1"/>
  <c r="B8" i="1"/>
  <c r="B6" i="1"/>
  <c r="B5" i="1"/>
  <c r="B14" i="1" s="1"/>
  <c r="C12" i="1" l="1"/>
  <c r="C13" i="1" s="1"/>
  <c r="C15" i="1"/>
  <c r="C17" i="1" s="1"/>
  <c r="G37" i="1"/>
  <c r="G40" i="1"/>
  <c r="B12" i="1"/>
  <c r="B13" i="1" s="1"/>
  <c r="C37" i="1"/>
  <c r="C36" i="1"/>
  <c r="C35" i="1"/>
  <c r="H35" i="1" s="1"/>
  <c r="B15" i="1" l="1"/>
  <c r="K38" i="1" s="1"/>
  <c r="I31" i="1"/>
  <c r="B17" i="1" l="1"/>
  <c r="I27" i="1"/>
  <c r="I32" i="1"/>
  <c r="F27" i="1"/>
  <c r="B21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I28" i="1" l="1"/>
  <c r="H32" i="1" l="1"/>
  <c r="H33" i="1"/>
  <c r="H28" i="1" l="1"/>
  <c r="H29" i="1"/>
  <c r="H30" i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<sst xmlns="http://schemas.openxmlformats.org/spreadsheetml/2006/main" count="30" uniqueCount="28">
  <si>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</si>
  <si>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</si>
  <si>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</si>
  <si>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</si>
  <si>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</si>
  <si>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</si>
  <si>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</si>
  <si>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</si>
  <si>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</si>
  <si>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</si>
  <si>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</si>
  <si>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</si>
  <si>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</si>
  <si>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</si>
  <si>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</si>
  <si>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</si>
  <si>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</si>
  <si>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</si>
  <si>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</si>
  <si>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</si>
  <si>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</si>
  <si>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</si>
  <si>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</si>
  <si>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</si>
  <si>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</t>
  </si>
  <si>
    <t>Car Parking</t>
  </si>
  <si>
    <t>Total Value</t>
  </si>
  <si>
    <t>Flat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</si>
</sst>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344054</xdr:colOff>
      <xdr:row>33</xdr:row>
      <xdr:rowOff>67562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817723-9D3D-445F-BB41-3C76FFEC0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68854" cy="6354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458370</xdr:colOff>
      <xdr:row>32</xdr:row>
      <xdr:rowOff>19904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DD41B9-E3C8-4288-8524-6F3D86DAA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83170" cy="6115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448844</xdr:colOff>
      <xdr:row>34</xdr:row>
      <xdr:rowOff>153325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47189B-023B-4E18-913F-8DCCDB0B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73644" cy="6630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58264</xdr:colOff>
      <xdr:row>36</xdr:row>
      <xdr:rowOff>58115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75AC2-BB39-4A60-814B-0671FA07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83064" cy="69161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10632</xdr:colOff>
      <xdr:row>39</xdr:row>
      <xdr:rowOff>105827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8686AE-A537-4E7B-990E-9AEAAF100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35432" cy="753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A2" sqref="A2:C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 t="s">
        <v>27</v>
      </c>
      <c r="B2" s="25">
        <v>2404</v>
      </c>
      <c r="C2" s="25">
        <v>2403</v>
      </c>
      <c r="D2" s="7"/>
      <c r="E2" t="s">
        <v>13</v>
      </c>
    </row>
    <row r="3" spans="1:17" ht="16.5" x14ac:dyDescent="0.3">
      <c r="A3" s="16" t="s">
        <v>0</v>
      </c>
      <c r="B3" s="26">
        <v>29600</v>
      </c>
      <c r="C3" s="17">
        <v>29600</v>
      </c>
      <c r="D3" s="10"/>
      <c r="E3">
        <v>2015</v>
      </c>
      <c r="F3" s="3">
        <v>2024</v>
      </c>
      <c r="G3" s="4">
        <f>F3-E3</f>
        <v>9</v>
      </c>
      <c r="L3" s="3"/>
      <c r="M3" s="4"/>
    </row>
    <row r="4" spans="1:17" ht="33" x14ac:dyDescent="0.3">
      <c r="A4" s="18" t="s">
        <v>1</v>
      </c>
      <c r="B4" s="26">
        <v>3000</v>
      </c>
      <c r="C4" s="17">
        <v>3000</v>
      </c>
      <c r="D4" s="10"/>
      <c r="E4" s="37"/>
      <c r="F4" s="3"/>
      <c r="G4" s="4"/>
      <c r="H4" s="50"/>
      <c r="K4" s="32"/>
      <c r="L4" s="3"/>
      <c r="M4" s="4"/>
    </row>
    <row r="5" spans="1:17" ht="16.5" x14ac:dyDescent="0.3">
      <c r="A5" s="16" t="s">
        <v>2</v>
      </c>
      <c r="B5" s="26">
        <f>B3-B4</f>
        <v>26600</v>
      </c>
      <c r="C5" s="17">
        <f>C3-C4</f>
        <v>26600</v>
      </c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3000</v>
      </c>
      <c r="C6" s="17">
        <f>C4</f>
        <v>3000</v>
      </c>
      <c r="D6" s="10"/>
      <c r="E6" s="6">
        <v>399</v>
      </c>
      <c r="F6" s="3"/>
      <c r="G6" s="14">
        <v>399</v>
      </c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0</v>
      </c>
      <c r="C7" s="20">
        <v>0</v>
      </c>
      <c r="D7" s="38"/>
      <c r="E7" s="6">
        <v>31</v>
      </c>
      <c r="F7" s="3"/>
      <c r="G7" s="5">
        <v>31</v>
      </c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60</v>
      </c>
      <c r="C8" s="20">
        <f>C9-C7</f>
        <v>60</v>
      </c>
      <c r="D8" s="38"/>
      <c r="E8" s="6">
        <f>E7+E6</f>
        <v>430</v>
      </c>
      <c r="F8" s="46">
        <f>E8*1.1</f>
        <v>473.00000000000006</v>
      </c>
      <c r="G8" s="5">
        <f>SUM(G6:G7)</f>
        <v>430</v>
      </c>
      <c r="H8" s="6"/>
      <c r="I8" s="6"/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>
        <v>60</v>
      </c>
      <c r="D9" s="38"/>
      <c r="E9" s="6"/>
      <c r="F9" s="46"/>
      <c r="G9" s="13"/>
      <c r="J9" s="31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0</v>
      </c>
      <c r="C10" s="20">
        <f>90*C7/C9</f>
        <v>0</v>
      </c>
      <c r="D10" s="38"/>
      <c r="E10" s="13"/>
      <c r="F10" s="45"/>
      <c r="G10" s="13"/>
      <c r="H10" s="29"/>
      <c r="I10" s="29"/>
      <c r="J10" s="31"/>
      <c r="K10" s="31"/>
      <c r="L10" s="28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</v>
      </c>
      <c r="C11" s="34">
        <f>C10%</f>
        <v>0</v>
      </c>
      <c r="D11" s="39"/>
      <c r="G11" s="13"/>
      <c r="H11" s="29"/>
      <c r="I11" s="29"/>
      <c r="J11" s="31"/>
      <c r="K11" s="31"/>
      <c r="L11" s="28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0</v>
      </c>
      <c r="C12" s="21">
        <f>C6*C11</f>
        <v>0</v>
      </c>
      <c r="D12" s="40"/>
      <c r="E12" t="s">
        <v>24</v>
      </c>
      <c r="G12" s="13"/>
      <c r="H12" s="29"/>
      <c r="I12" s="29"/>
      <c r="J12" s="31"/>
      <c r="K12" s="31"/>
      <c r="L12" s="28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3000</v>
      </c>
      <c r="C13" s="21">
        <f>C6-C12</f>
        <v>3000</v>
      </c>
      <c r="D13" s="40"/>
      <c r="G13" s="13"/>
      <c r="H13" s="44"/>
      <c r="I13" s="29"/>
      <c r="J13" s="31"/>
      <c r="K13" s="31"/>
      <c r="L13" s="28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26600</v>
      </c>
      <c r="C14" s="17">
        <f>C5</f>
        <v>26600</v>
      </c>
      <c r="D14" s="10"/>
      <c r="E14" s="6"/>
      <c r="G14" s="13"/>
      <c r="H14" s="29"/>
      <c r="I14" s="29"/>
      <c r="J14" s="31"/>
      <c r="K14" s="31"/>
      <c r="L14" s="28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29600</v>
      </c>
      <c r="C15" s="17">
        <f>C14+C13</f>
        <v>29600</v>
      </c>
      <c r="D15" s="10"/>
      <c r="E15" s="6"/>
      <c r="G15" s="13"/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430</v>
      </c>
      <c r="C16" s="35">
        <v>430</v>
      </c>
      <c r="D16" s="8"/>
      <c r="E16" s="5"/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12728000</v>
      </c>
      <c r="C17" s="23">
        <f>C15*C16</f>
        <v>12728000</v>
      </c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25</v>
      </c>
      <c r="B18" s="23">
        <v>0</v>
      </c>
      <c r="C18" s="23">
        <v>1000000</v>
      </c>
      <c r="D18" s="10"/>
      <c r="E18" s="5"/>
      <c r="F18" s="33"/>
      <c r="G18" s="5"/>
      <c r="H18" s="6"/>
      <c r="M18" s="5"/>
      <c r="N18" s="6"/>
    </row>
    <row r="19" spans="1:14" ht="16.5" x14ac:dyDescent="0.3">
      <c r="A19" s="16" t="s">
        <v>26</v>
      </c>
      <c r="B19" s="23">
        <f>B18+B17</f>
        <v>12728000</v>
      </c>
      <c r="C19" s="23">
        <f>C18+C17</f>
        <v>13728000</v>
      </c>
      <c r="D19" s="10"/>
      <c r="E19" s="5"/>
      <c r="F19" s="33"/>
      <c r="G19" s="5"/>
      <c r="H19" s="6"/>
      <c r="M19" s="5"/>
      <c r="N19" s="6"/>
    </row>
    <row r="20" spans="1:14" ht="16.5" x14ac:dyDescent="0.3">
      <c r="A20" s="16" t="s">
        <v>12</v>
      </c>
      <c r="B20" s="24">
        <f>473*B4</f>
        <v>1419000</v>
      </c>
      <c r="C20" s="17">
        <f>473*C4</f>
        <v>1419000</v>
      </c>
      <c r="D20" s="10"/>
      <c r="E20" s="6"/>
      <c r="F20" s="5"/>
    </row>
    <row r="21" spans="1:14" ht="16.5" x14ac:dyDescent="0.3">
      <c r="A21" s="19" t="s">
        <v>16</v>
      </c>
      <c r="B21" s="24">
        <f>B17*0.03/12</f>
        <v>31820</v>
      </c>
      <c r="C21" s="36">
        <f>C19*0.03/12</f>
        <v>34320</v>
      </c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430</v>
      </c>
      <c r="C27" s="8"/>
      <c r="D27" s="8"/>
      <c r="E27" s="8">
        <v>12200000</v>
      </c>
      <c r="F27" s="10">
        <f t="shared" ref="F27:F33" si="0">E27/B27</f>
        <v>28372.093023255813</v>
      </c>
      <c r="G27" s="10" t="e">
        <f>E27/C27</f>
        <v>#DIV/0!</v>
      </c>
      <c r="H27" s="10" t="e">
        <f>E27/D27</f>
        <v>#DIV/0!</v>
      </c>
      <c r="I27" s="8">
        <f>C27/B27</f>
        <v>0</v>
      </c>
      <c r="J27" s="15"/>
    </row>
    <row r="28" spans="1:14" ht="17.25" x14ac:dyDescent="0.3">
      <c r="B28" s="9">
        <v>413</v>
      </c>
      <c r="C28" s="8"/>
      <c r="D28" s="8"/>
      <c r="E28" s="8">
        <v>11700000</v>
      </c>
      <c r="F28" s="10">
        <f t="shared" si="0"/>
        <v>28329.297820823245</v>
      </c>
      <c r="G28" s="10" t="e">
        <f>E28/C28</f>
        <v>#DIV/0!</v>
      </c>
      <c r="H28" s="10" t="e">
        <f>E28/#REF!</f>
        <v>#REF!</v>
      </c>
      <c r="I28" s="8">
        <f>C28/B28</f>
        <v>0</v>
      </c>
      <c r="J28" s="15"/>
    </row>
    <row r="29" spans="1:14" x14ac:dyDescent="0.25">
      <c r="B29" s="9">
        <v>411</v>
      </c>
      <c r="C29" s="8"/>
      <c r="D29" s="8"/>
      <c r="E29" s="8">
        <v>12000000</v>
      </c>
      <c r="F29" s="10">
        <f t="shared" si="0"/>
        <v>29197.080291970804</v>
      </c>
      <c r="G29" s="10" t="e">
        <f t="shared" ref="G29:G33" si="1">E29/C29</f>
        <v>#DIV/0!</v>
      </c>
      <c r="H29" s="10" t="e">
        <f>E29/#REF!</f>
        <v>#REF!</v>
      </c>
      <c r="I29" s="8">
        <f>C29/B29</f>
        <v>0</v>
      </c>
    </row>
    <row r="30" spans="1:14" x14ac:dyDescent="0.25">
      <c r="B30" s="9">
        <v>376</v>
      </c>
      <c r="C30" s="8"/>
      <c r="D30" s="8"/>
      <c r="E30" s="8">
        <v>11000000</v>
      </c>
      <c r="F30" s="10">
        <f t="shared" si="0"/>
        <v>29255.319148936171</v>
      </c>
      <c r="G30" s="10" t="e">
        <f t="shared" si="1"/>
        <v>#DIV/0!</v>
      </c>
      <c r="H30" s="10" t="e">
        <f>E30/#REF!</f>
        <v>#REF!</v>
      </c>
      <c r="I30" s="8">
        <f>C30/B30</f>
        <v>0</v>
      </c>
    </row>
    <row r="31" spans="1:14" x14ac:dyDescent="0.25">
      <c r="B31" s="9">
        <v>556</v>
      </c>
      <c r="C31" s="8"/>
      <c r="D31" s="8"/>
      <c r="E31" s="10">
        <v>17100000</v>
      </c>
      <c r="F31" s="10">
        <f t="shared" si="0"/>
        <v>30755.395683453236</v>
      </c>
      <c r="G31" s="10" t="e">
        <f t="shared" si="1"/>
        <v>#DIV/0!</v>
      </c>
      <c r="H31" s="10" t="e">
        <f>E31/D31</f>
        <v>#DIV/0!</v>
      </c>
      <c r="I31" s="8">
        <f>C31/B31</f>
        <v>0</v>
      </c>
    </row>
    <row r="32" spans="1:14" x14ac:dyDescent="0.25">
      <c r="B32" s="9"/>
      <c r="C32" s="8"/>
      <c r="D32" s="8"/>
      <c r="E32" s="10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#REF!/B32</f>
        <v>#REF!</v>
      </c>
    </row>
    <row r="33" spans="1:11" x14ac:dyDescent="0.25">
      <c r="B33" s="9"/>
      <c r="C33" s="8"/>
      <c r="D33" s="8"/>
      <c r="E33" s="8"/>
      <c r="F33" s="10" t="e">
        <f t="shared" si="0"/>
        <v>#DIV/0!</v>
      </c>
      <c r="G33" s="10" t="e">
        <f t="shared" si="1"/>
        <v>#DIV/0!</v>
      </c>
      <c r="H33" s="10" t="e">
        <f>E33/#REF!</f>
        <v>#REF!</v>
      </c>
      <c r="I33" s="8" t="e">
        <f>#REF!/B33</f>
        <v>#REF!</v>
      </c>
    </row>
    <row r="35" spans="1:11" x14ac:dyDescent="0.25">
      <c r="A35" s="8">
        <f>40*10.764</f>
        <v>430.55999999999995</v>
      </c>
      <c r="B35" s="8">
        <v>10250980</v>
      </c>
      <c r="C35" s="8">
        <f t="shared" ref="C35:C41" si="2">B35/A35</f>
        <v>23808.48197696024</v>
      </c>
      <c r="D35" s="8">
        <v>615200</v>
      </c>
      <c r="E35" s="8">
        <v>30000</v>
      </c>
      <c r="F35" s="8">
        <f t="shared" ref="F35:F41" si="3">E35+D35+B35</f>
        <v>10896180</v>
      </c>
      <c r="G35" s="8">
        <f t="shared" ref="G35:G41" si="4">F35/A35</f>
        <v>25306.995540691198</v>
      </c>
      <c r="H35" s="6">
        <f>C35/1.2</f>
        <v>19840.401647466868</v>
      </c>
      <c r="I35" s="49"/>
      <c r="J35" s="6"/>
    </row>
    <row r="36" spans="1:11" x14ac:dyDescent="0.25">
      <c r="A36" s="8">
        <f>42*10.764</f>
        <v>452.08799999999997</v>
      </c>
      <c r="B36" s="8">
        <v>8969479</v>
      </c>
      <c r="C36" s="8">
        <f t="shared" si="2"/>
        <v>19840.117410769588</v>
      </c>
      <c r="D36" s="8">
        <v>130200</v>
      </c>
      <c r="E36" s="8">
        <v>21700</v>
      </c>
      <c r="F36" s="8">
        <f t="shared" si="3"/>
        <v>9121379</v>
      </c>
      <c r="G36" s="8">
        <f t="shared" si="4"/>
        <v>20176.113942418291</v>
      </c>
      <c r="H36" s="6"/>
    </row>
    <row r="37" spans="1:11" x14ac:dyDescent="0.25">
      <c r="A37" s="8">
        <f>61*10.764</f>
        <v>656.60399999999993</v>
      </c>
      <c r="B37" s="8">
        <v>16245327</v>
      </c>
      <c r="C37" s="8">
        <f t="shared" si="2"/>
        <v>24741.43776157319</v>
      </c>
      <c r="D37" s="8">
        <v>203600</v>
      </c>
      <c r="E37" s="8">
        <v>30000</v>
      </c>
      <c r="F37" s="8">
        <f t="shared" si="3"/>
        <v>16478927</v>
      </c>
      <c r="G37" s="8">
        <f t="shared" si="4"/>
        <v>25097.20775383641</v>
      </c>
    </row>
    <row r="38" spans="1:11" x14ac:dyDescent="0.25">
      <c r="A38" s="8">
        <f>40*10.764</f>
        <v>430.55999999999995</v>
      </c>
      <c r="B38" s="8">
        <v>10422814</v>
      </c>
      <c r="C38" s="8">
        <f t="shared" si="2"/>
        <v>24207.576179858792</v>
      </c>
      <c r="D38" s="8">
        <v>625500</v>
      </c>
      <c r="E38" s="8">
        <v>30000</v>
      </c>
      <c r="F38" s="8">
        <f t="shared" si="3"/>
        <v>11078314</v>
      </c>
      <c r="G38" s="8">
        <f t="shared" si="4"/>
        <v>25730.01207729469</v>
      </c>
      <c r="K38" s="6">
        <f>B15/C39</f>
        <v>1.2078228583792192</v>
      </c>
    </row>
    <row r="39" spans="1:11" x14ac:dyDescent="0.25">
      <c r="A39" s="8">
        <f>40*10.764</f>
        <v>430.55999999999995</v>
      </c>
      <c r="B39" s="8">
        <v>10551693</v>
      </c>
      <c r="C39" s="8">
        <f t="shared" si="2"/>
        <v>24506.90496098105</v>
      </c>
      <c r="D39" s="8">
        <v>633300</v>
      </c>
      <c r="E39" s="8">
        <v>30000</v>
      </c>
      <c r="F39" s="8">
        <f t="shared" si="3"/>
        <v>11214993</v>
      </c>
      <c r="G39" s="8">
        <f t="shared" si="4"/>
        <v>26047.456800445932</v>
      </c>
      <c r="H39">
        <f>95.24*10.764</f>
        <v>1025.1633599999998</v>
      </c>
    </row>
    <row r="40" spans="1:11" ht="15.75" x14ac:dyDescent="0.25">
      <c r="A40" s="47"/>
      <c r="B40" s="8"/>
      <c r="C40" s="8" t="e">
        <f t="shared" si="2"/>
        <v>#DIV/0!</v>
      </c>
      <c r="D40" s="8">
        <v>1194000</v>
      </c>
      <c r="E40" s="8">
        <v>30000</v>
      </c>
      <c r="F40" s="8">
        <f t="shared" si="3"/>
        <v>1224000</v>
      </c>
      <c r="G40" s="8" t="e">
        <f t="shared" si="4"/>
        <v>#DIV/0!</v>
      </c>
    </row>
    <row r="41" spans="1:11" ht="15.75" x14ac:dyDescent="0.25">
      <c r="A41" s="48"/>
      <c r="B41" s="9"/>
      <c r="C41" s="8" t="e">
        <f t="shared" si="2"/>
        <v>#DIV/0!</v>
      </c>
      <c r="D41" s="8">
        <v>1220500</v>
      </c>
      <c r="E41" s="8">
        <v>30000</v>
      </c>
      <c r="F41" s="8">
        <f t="shared" si="3"/>
        <v>1250500</v>
      </c>
      <c r="G41" s="8" t="e">
        <f t="shared" si="4"/>
        <v>#DIV/0!</v>
      </c>
    </row>
    <row r="42" spans="1:11" ht="15.75" x14ac:dyDescent="0.25">
      <c r="A42" s="48"/>
      <c r="B42" s="9"/>
      <c r="C42" s="8"/>
      <c r="D42" s="8"/>
      <c r="E42" s="8"/>
      <c r="F42" s="8"/>
      <c r="G42" s="8"/>
    </row>
    <row r="43" spans="1:11" ht="15.75" x14ac:dyDescent="0.25">
      <c r="A43" s="28"/>
    </row>
    <row r="44" spans="1:11" ht="15.75" x14ac:dyDescent="0.25">
      <c r="A44" s="28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2024-05-31T04:34:13Z</dcterms:modified>
</cp:coreProperties>
</file>