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003CBA0-6883-41BD-8B95-EE8A1C5C1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A37" i="1"/>
  <c r="C37" i="1" s="1"/>
  <c r="A36" i="1"/>
  <c r="C36" i="1" s="1"/>
  <c r="A35" i="1"/>
  <c r="A33" i="1"/>
  <c r="A34" i="1"/>
  <c r="B18" i="1"/>
  <c r="F8" i="1"/>
  <c r="E8" i="1"/>
  <c r="H37" i="1"/>
  <c r="I27" i="1"/>
  <c r="G25" i="1"/>
  <c r="H25" i="1"/>
  <c r="I31" i="1"/>
  <c r="I28" i="1"/>
  <c r="H29" i="1"/>
  <c r="C38" i="1"/>
  <c r="F35" i="1"/>
  <c r="F39" i="1"/>
  <c r="G39" i="1" s="1"/>
  <c r="C39" i="1"/>
  <c r="F38" i="1"/>
  <c r="F36" i="1"/>
  <c r="G36" i="1" s="1"/>
  <c r="B10" i="1"/>
  <c r="B11" i="1" s="1"/>
  <c r="B8" i="1"/>
  <c r="B6" i="1"/>
  <c r="B5" i="1"/>
  <c r="B14" i="1" s="1"/>
  <c r="G35" i="1" l="1"/>
  <c r="G38" i="1"/>
  <c r="B12" i="1"/>
  <c r="B13" i="1" s="1"/>
  <c r="C35" i="1"/>
  <c r="C34" i="1"/>
  <c r="C33" i="1"/>
  <c r="H33" i="1" s="1"/>
  <c r="B15" i="1" l="1"/>
  <c r="K36" i="1" s="1"/>
  <c r="I29" i="1"/>
  <c r="B17" i="1" l="1"/>
  <c r="C17" i="1" s="1"/>
  <c r="I25" i="1"/>
  <c r="I30" i="1"/>
  <c r="F25" i="1"/>
  <c r="B19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H26" i="1" l="1"/>
  <c r="H27" i="1"/>
  <c r="H28" i="1"/>
  <c r="G3" i="1" l="1"/>
</calcChain>
</file>

<file path=xl/sharedStrings.xml><?xml version="1.0" encoding="utf-8"?>
<sst xmlns="http://schemas.openxmlformats.org/spreadsheetml/2006/main" count="27" uniqueCount="25">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</sst>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344054</xdr:colOff>
      <xdr:row>33</xdr:row>
      <xdr:rowOff>67562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17723-9D3D-445F-BB41-3C76FFEC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68854" cy="6354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458370</xdr:colOff>
      <xdr:row>32</xdr:row>
      <xdr:rowOff>19904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DD41B9-E3C8-4288-8524-6F3D86DA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3170" cy="6115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448844</xdr:colOff>
      <xdr:row>34</xdr:row>
      <xdr:rowOff>153325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7189B-023B-4E18-913F-8DCCDB0B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3644" cy="66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58264</xdr:colOff>
      <xdr:row>36</xdr:row>
      <xdr:rowOff>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75AC2-BB39-4A60-814B-0671FA07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3064" cy="6916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10632</xdr:colOff>
      <xdr:row>39</xdr:row>
      <xdr:rowOff>105827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686AE-A537-4E7B-990E-9AEAAF10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35432" cy="753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4" zoomScaleNormal="100" workbookViewId="0">
      <selection activeCell="E30" sqref="E3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29600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26600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v>399</v>
      </c>
      <c r="F6" s="3"/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>
        <v>31</v>
      </c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>
        <f>E7+E6</f>
        <v>430</v>
      </c>
      <c r="F8" s="46">
        <f>E8*1.1</f>
        <v>473.00000000000006</v>
      </c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24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26600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29600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430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12728000</v>
      </c>
      <c r="C17" s="23">
        <f>B17*75%</f>
        <v>9546000</v>
      </c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12</v>
      </c>
      <c r="B18" s="24">
        <f>473*B4</f>
        <v>1419000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31820</v>
      </c>
      <c r="C19" s="36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430</v>
      </c>
      <c r="C25" s="8"/>
      <c r="D25" s="8"/>
      <c r="E25" s="8">
        <v>12200000</v>
      </c>
      <c r="F25" s="10">
        <f t="shared" ref="F25:F31" si="0">E25/B25</f>
        <v>28372.093023255813</v>
      </c>
      <c r="G25" s="10" t="e">
        <f>E25/C25</f>
        <v>#DIV/0!</v>
      </c>
      <c r="H25" s="10" t="e">
        <f>E25/D25</f>
        <v>#DIV/0!</v>
      </c>
      <c r="I25" s="8">
        <f>C25/B25</f>
        <v>0</v>
      </c>
      <c r="J25" s="15"/>
    </row>
    <row r="26" spans="1:14" ht="17.25" x14ac:dyDescent="0.3">
      <c r="B26" s="9">
        <v>413</v>
      </c>
      <c r="C26" s="8"/>
      <c r="D26" s="8"/>
      <c r="E26" s="8">
        <v>11700000</v>
      </c>
      <c r="F26" s="10">
        <f t="shared" si="0"/>
        <v>28329.297820823245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411</v>
      </c>
      <c r="C27" s="8"/>
      <c r="D27" s="8"/>
      <c r="E27" s="8">
        <v>12000000</v>
      </c>
      <c r="F27" s="10">
        <f t="shared" si="0"/>
        <v>29197.080291970804</v>
      </c>
      <c r="G27" s="10" t="e">
        <f t="shared" ref="G27:G31" si="1">E27/C27</f>
        <v>#DIV/0!</v>
      </c>
      <c r="H27" s="10" t="e">
        <f>E27/#REF!</f>
        <v>#REF!</v>
      </c>
      <c r="I27" s="8">
        <f>C27/B27</f>
        <v>0</v>
      </c>
    </row>
    <row r="28" spans="1:14" x14ac:dyDescent="0.25">
      <c r="B28" s="9">
        <v>376</v>
      </c>
      <c r="C28" s="8"/>
      <c r="D28" s="8"/>
      <c r="E28" s="8">
        <v>11000000</v>
      </c>
      <c r="F28" s="10">
        <f t="shared" si="0"/>
        <v>29255.319148936171</v>
      </c>
      <c r="G28" s="10" t="e">
        <f t="shared" si="1"/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>
        <v>556</v>
      </c>
      <c r="C29" s="8"/>
      <c r="D29" s="8"/>
      <c r="E29" s="10">
        <v>17100000</v>
      </c>
      <c r="F29" s="10">
        <f t="shared" si="0"/>
        <v>30755.395683453236</v>
      </c>
      <c r="G29" s="10" t="e">
        <f t="shared" si="1"/>
        <v>#DIV/0!</v>
      </c>
      <c r="H29" s="10" t="e">
        <f>E29/D29</f>
        <v>#DIV/0!</v>
      </c>
      <c r="I29" s="8">
        <f>C29/B29</f>
        <v>0</v>
      </c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8"/>
      <c r="D31" s="8"/>
      <c r="E31" s="8"/>
      <c r="F31" s="10" t="e">
        <f t="shared" si="0"/>
        <v>#DIV/0!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3" spans="1:11" x14ac:dyDescent="0.25">
      <c r="A33" s="8">
        <f>40*10.764</f>
        <v>430.55999999999995</v>
      </c>
      <c r="B33" s="8">
        <v>10250980</v>
      </c>
      <c r="C33" s="8">
        <f t="shared" ref="C33:C39" si="2">B33/A33</f>
        <v>23808.48197696024</v>
      </c>
      <c r="D33" s="8">
        <v>615200</v>
      </c>
      <c r="E33" s="8">
        <v>30000</v>
      </c>
      <c r="F33" s="8">
        <f t="shared" ref="F33:F39" si="3">E33+D33+B33</f>
        <v>10896180</v>
      </c>
      <c r="G33" s="8">
        <f t="shared" ref="G33:G39" si="4">F33/A33</f>
        <v>25306.995540691198</v>
      </c>
      <c r="H33" s="6">
        <f>C33/1.2</f>
        <v>19840.401647466868</v>
      </c>
      <c r="I33" s="49"/>
      <c r="J33" s="6"/>
    </row>
    <row r="34" spans="1:11" x14ac:dyDescent="0.25">
      <c r="A34" s="8">
        <f>42*10.764</f>
        <v>452.08799999999997</v>
      </c>
      <c r="B34" s="8">
        <v>8969479</v>
      </c>
      <c r="C34" s="8">
        <f t="shared" si="2"/>
        <v>19840.117410769588</v>
      </c>
      <c r="D34" s="8">
        <v>130200</v>
      </c>
      <c r="E34" s="8">
        <v>21700</v>
      </c>
      <c r="F34" s="8">
        <f t="shared" si="3"/>
        <v>9121379</v>
      </c>
      <c r="G34" s="8">
        <f t="shared" si="4"/>
        <v>20176.113942418291</v>
      </c>
      <c r="H34" s="6"/>
    </row>
    <row r="35" spans="1:11" x14ac:dyDescent="0.25">
      <c r="A35" s="8">
        <f>61*10.764</f>
        <v>656.60399999999993</v>
      </c>
      <c r="B35" s="8">
        <v>16245327</v>
      </c>
      <c r="C35" s="8">
        <f t="shared" si="2"/>
        <v>24741.43776157319</v>
      </c>
      <c r="D35" s="8">
        <v>203600</v>
      </c>
      <c r="E35" s="8">
        <v>30000</v>
      </c>
      <c r="F35" s="8">
        <f t="shared" si="3"/>
        <v>16478927</v>
      </c>
      <c r="G35" s="8">
        <f t="shared" si="4"/>
        <v>25097.20775383641</v>
      </c>
    </row>
    <row r="36" spans="1:11" x14ac:dyDescent="0.25">
      <c r="A36" s="8">
        <f>40*10.764</f>
        <v>430.55999999999995</v>
      </c>
      <c r="B36" s="8">
        <v>10422814</v>
      </c>
      <c r="C36" s="8">
        <f t="shared" si="2"/>
        <v>24207.576179858792</v>
      </c>
      <c r="D36" s="8">
        <v>625500</v>
      </c>
      <c r="E36" s="8">
        <v>30000</v>
      </c>
      <c r="F36" s="8">
        <f t="shared" si="3"/>
        <v>11078314</v>
      </c>
      <c r="G36" s="8">
        <f t="shared" si="4"/>
        <v>25730.01207729469</v>
      </c>
      <c r="K36" s="6">
        <f>B15/C37</f>
        <v>1.2078228583792192</v>
      </c>
    </row>
    <row r="37" spans="1:11" x14ac:dyDescent="0.25">
      <c r="A37" s="8">
        <f>40*10.764</f>
        <v>430.55999999999995</v>
      </c>
      <c r="B37" s="8">
        <v>10551693</v>
      </c>
      <c r="C37" s="8">
        <f t="shared" si="2"/>
        <v>24506.90496098105</v>
      </c>
      <c r="D37" s="8">
        <v>633300</v>
      </c>
      <c r="E37" s="8">
        <v>30000</v>
      </c>
      <c r="F37" s="8">
        <f t="shared" si="3"/>
        <v>11214993</v>
      </c>
      <c r="G37" s="8">
        <f t="shared" si="4"/>
        <v>26047.456800445932</v>
      </c>
      <c r="H37">
        <f>95.24*10.764</f>
        <v>1025.1633599999998</v>
      </c>
    </row>
    <row r="38" spans="1:11" ht="15.75" x14ac:dyDescent="0.25">
      <c r="A38" s="47"/>
      <c r="B38" s="8"/>
      <c r="C38" s="8" t="e">
        <f t="shared" si="2"/>
        <v>#DIV/0!</v>
      </c>
      <c r="D38" s="8">
        <v>1194000</v>
      </c>
      <c r="E38" s="8">
        <v>30000</v>
      </c>
      <c r="F38" s="8">
        <f t="shared" si="3"/>
        <v>1224000</v>
      </c>
      <c r="G38" s="8" t="e">
        <f t="shared" si="4"/>
        <v>#DIV/0!</v>
      </c>
    </row>
    <row r="39" spans="1:11" ht="15.75" x14ac:dyDescent="0.25">
      <c r="A39" s="48"/>
      <c r="B39" s="9"/>
      <c r="C39" s="8" t="e">
        <f t="shared" si="2"/>
        <v>#DIV/0!</v>
      </c>
      <c r="D39" s="8">
        <v>1220500</v>
      </c>
      <c r="E39" s="8">
        <v>30000</v>
      </c>
      <c r="F39" s="8">
        <f t="shared" si="3"/>
        <v>1250500</v>
      </c>
      <c r="G39" s="8" t="e">
        <f t="shared" si="4"/>
        <v>#DIV/0!</v>
      </c>
    </row>
    <row r="40" spans="1:11" ht="15.75" x14ac:dyDescent="0.25">
      <c r="A40" s="48"/>
      <c r="B40" s="9"/>
      <c r="C40" s="8"/>
      <c r="D40" s="8"/>
      <c r="E40" s="8"/>
      <c r="F40" s="8"/>
      <c r="G40" s="8"/>
    </row>
    <row r="41" spans="1:11" ht="15.75" x14ac:dyDescent="0.25">
      <c r="A41" s="28"/>
    </row>
    <row r="42" spans="1:11" ht="15.75" x14ac:dyDescent="0.25">
      <c r="A42" s="28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2024-05-30T11:04:10Z</dcterms:modified>
</cp:coreProperties>
</file>