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3A4927D-A855-4775-AB07-26368D35D77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 7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5" l="1"/>
  <c r="J19" i="5" l="1"/>
  <c r="J9" i="5"/>
  <c r="J58" i="5"/>
  <c r="K58" i="5" s="1"/>
  <c r="G58" i="5"/>
  <c r="L58" i="5"/>
  <c r="J57" i="5"/>
  <c r="K57" i="5" s="1"/>
  <c r="G57" i="5"/>
  <c r="L57" i="5"/>
  <c r="G56" i="5"/>
  <c r="L56" i="5"/>
  <c r="L55" i="5"/>
  <c r="J55" i="5"/>
  <c r="K55" i="5" s="1"/>
  <c r="G55" i="5"/>
  <c r="G40" i="5"/>
  <c r="G39" i="5"/>
  <c r="G38" i="5"/>
  <c r="I37" i="5"/>
  <c r="L54" i="5"/>
  <c r="J54" i="5"/>
  <c r="K54" i="5" s="1"/>
  <c r="G54" i="5"/>
  <c r="L53" i="5"/>
  <c r="J53" i="5"/>
  <c r="K53" i="5"/>
  <c r="G53" i="5"/>
  <c r="L52" i="5"/>
  <c r="J52" i="5"/>
  <c r="L51" i="5"/>
  <c r="G52" i="5" l="1"/>
  <c r="K52" i="5"/>
  <c r="H33" i="5" l="1"/>
  <c r="I32" i="5" l="1"/>
  <c r="G47" i="5"/>
  <c r="G46" i="5"/>
  <c r="I36" i="5"/>
  <c r="J51" i="5"/>
  <c r="K51" i="5" s="1"/>
  <c r="G51" i="5"/>
  <c r="J50" i="5"/>
  <c r="K50" i="5" s="1"/>
  <c r="G50" i="5"/>
  <c r="B19" i="5" l="1"/>
  <c r="I35" i="5"/>
  <c r="I34" i="5"/>
  <c r="J49" i="5"/>
  <c r="K49" i="5" s="1"/>
  <c r="G49" i="5"/>
  <c r="J48" i="5"/>
  <c r="G48" i="5"/>
  <c r="J47" i="5"/>
  <c r="J46" i="5"/>
  <c r="H37" i="5"/>
  <c r="G37" i="5"/>
  <c r="H36" i="5"/>
  <c r="G36" i="5"/>
  <c r="H35" i="5"/>
  <c r="G35" i="5"/>
  <c r="H34" i="5"/>
  <c r="G34" i="5"/>
  <c r="G33" i="5"/>
  <c r="H32" i="5"/>
  <c r="G32" i="5"/>
  <c r="K6" i="5"/>
  <c r="L6" i="5" s="1"/>
  <c r="B12" i="5"/>
  <c r="B7" i="5"/>
  <c r="B13" i="5" s="1"/>
  <c r="B14" i="5" s="1"/>
  <c r="K46" i="5" l="1"/>
  <c r="B8" i="5"/>
  <c r="B15" i="5"/>
  <c r="B20" i="5" s="1"/>
  <c r="K48" i="5"/>
  <c r="K47" i="5"/>
  <c r="B25" i="5" l="1"/>
  <c r="N46" i="5" s="1"/>
  <c r="B23" i="5"/>
  <c r="B21" i="5"/>
  <c r="B22" i="5"/>
</calcChain>
</file>

<file path=xl/sharedStrings.xml><?xml version="1.0" encoding="utf-8"?>
<sst xmlns="http://schemas.openxmlformats.org/spreadsheetml/2006/main" count="27" uniqueCount="26">
  <si>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</si>
  <si>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</si>
  <si>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</si>
  <si>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</si>
  <si>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</si>
  <si>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</si>
  <si>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</si>
  <si>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</si>
  <si>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</si>
  <si>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</si>
  <si>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</si>
  <si>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</si>
  <si>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</si>
  <si>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</si>
  <si>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</si>
  <si>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</si>
  <si>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</si>
  <si>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</si>
  <si>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</si>
  <si>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</si>
  <si>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</si>
  <si>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</si>
  <si>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</si>
  <si>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</si>
  <si>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Measurement Area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</si>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</sst>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name val="Arial Narrow"/>
      <family val="2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0">
    <xf numFmtId="0" fontId="0" fillId="0" borderId="0" xfId="0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2" fillId="0" borderId="3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43" fontId="4" fillId="2" borderId="1" xfId="0" applyNumberFormat="1" applyFont="1" applyFill="1" applyBorder="1" applyAlignment="1">
      <alignment horizontal="right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43" fontId="6" fillId="0" borderId="1" xfId="0" applyNumberFormat="1" applyFont="1" applyBorder="1" applyAlignment="1">
      <alignment vertical="center"/>
    </xf>
    <xf numFmtId="10" fontId="6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horizontal="left" vertical="top"/>
    </xf>
    <xf numFmtId="43" fontId="6" fillId="0" borderId="1" xfId="0" applyNumberFormat="1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43" fontId="6" fillId="0" borderId="1" xfId="0" applyNumberFormat="1" applyFont="1" applyBorder="1" applyAlignment="1">
      <alignment horizontal="center"/>
    </xf>
    <xf numFmtId="43" fontId="6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right"/>
    </xf>
    <xf numFmtId="43" fontId="4" fillId="0" borderId="1" xfId="0" applyNumberFormat="1" applyFont="1" applyBorder="1" applyAlignment="1">
      <alignment horizontal="right"/>
    </xf>
    <xf numFmtId="0" fontId="1" fillId="0" borderId="1" xfId="0" applyFont="1" applyBorder="1"/>
    <xf numFmtId="0" fontId="3" fillId="0" borderId="0" xfId="1" applyFill="1"/>
    <xf numFmtId="0" fontId="0" fillId="0" borderId="4" xfId="0" applyBorder="1"/>
    <xf numFmtId="0" fontId="0" fillId="0" borderId="2" xfId="0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439743</xdr:colOff>
      <xdr:row>40</xdr:row>
      <xdr:rowOff>153485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17F6DD-BE9C-42D7-A7F0-A1583AF7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2543" cy="7773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106406</xdr:colOff>
      <xdr:row>40</xdr:row>
      <xdr:rowOff>20116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82E2DA-77AA-44AC-BB5E-FE01211FB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8806" cy="7640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392877</xdr:colOff>
      <xdr:row>45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5541E6-A61C-4F1F-B6DE-0EB3A8136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52077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145107</xdr:colOff>
      <xdr:row>44</xdr:row>
      <xdr:rowOff>105960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14B99A-2105-4701-8F10-E8E5FFD3D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94707" cy="8487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87949</xdr:colOff>
      <xdr:row>42</xdr:row>
      <xdr:rowOff>39222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FE2180-CDC4-400A-BB18-EF3A1D0E0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37549" cy="8040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N58"/>
  <sheetViews>
    <sheetView tabSelected="1" topLeftCell="A7" workbookViewId="0">
      <selection activeCell="C36" sqref="C36"/>
    </sheetView>
  </sheetViews>
  <sheetFormatPr defaultRowHeight="15" x14ac:dyDescent="0.25"/>
  <cols>
    <col min="1" max="1" width="23.5703125" customWidth="1"/>
    <col min="2" max="4" width="14.5703125" bestFit="1" customWidth="1"/>
    <col min="5" max="5" width="14.28515625" bestFit="1" customWidth="1"/>
    <col min="6" max="6" width="16" bestFit="1" customWidth="1"/>
    <col min="7" max="7" width="14.28515625" bestFit="1" customWidth="1"/>
    <col min="8" max="8" width="19.85546875" bestFit="1" customWidth="1"/>
    <col min="10" max="10" width="12.140625" bestFit="1" customWidth="1"/>
    <col min="11" max="11" width="18" bestFit="1" customWidth="1"/>
    <col min="12" max="12" width="10" bestFit="1" customWidth="1"/>
  </cols>
  <sheetData>
    <row r="3" spans="1:12" x14ac:dyDescent="0.25">
      <c r="A3" s="7"/>
      <c r="B3" s="7"/>
      <c r="C3" s="7"/>
      <c r="D3" s="8"/>
    </row>
    <row r="4" spans="1:12" ht="15.75" x14ac:dyDescent="0.25">
      <c r="A4" s="11"/>
      <c r="B4" s="9"/>
      <c r="C4" s="9"/>
      <c r="D4" s="9"/>
      <c r="E4" s="9"/>
      <c r="F4" s="9"/>
    </row>
    <row r="5" spans="1:12" ht="15.75" x14ac:dyDescent="0.25">
      <c r="A5" s="14" t="s">
        <v>4</v>
      </c>
      <c r="B5" s="15">
        <v>2024</v>
      </c>
      <c r="C5" s="15"/>
      <c r="D5" s="15"/>
      <c r="E5" s="15"/>
      <c r="F5" s="15"/>
      <c r="I5" s="2" t="s">
        <v>1</v>
      </c>
      <c r="J5" s="2"/>
      <c r="K5" s="2"/>
      <c r="L5" s="2"/>
    </row>
    <row r="6" spans="1:12" ht="15.75" x14ac:dyDescent="0.25">
      <c r="A6" s="14" t="s">
        <v>5</v>
      </c>
      <c r="B6" s="15">
        <v>2004</v>
      </c>
      <c r="C6" s="15"/>
      <c r="D6" s="15"/>
      <c r="E6" s="15"/>
      <c r="F6" s="15"/>
      <c r="I6" s="2">
        <v>2004</v>
      </c>
      <c r="J6" s="2">
        <v>2024</v>
      </c>
      <c r="K6" s="2">
        <f>J6-I6</f>
        <v>20</v>
      </c>
      <c r="L6" s="2">
        <f>K6-60</f>
        <v>-40</v>
      </c>
    </row>
    <row r="7" spans="1:12" ht="15.75" x14ac:dyDescent="0.25">
      <c r="A7" s="14" t="s">
        <v>6</v>
      </c>
      <c r="B7" s="15">
        <f>B5-B6</f>
        <v>20</v>
      </c>
      <c r="C7" s="15"/>
      <c r="D7" s="15"/>
      <c r="E7" s="15"/>
      <c r="F7" s="15"/>
      <c r="I7" s="2"/>
      <c r="J7" s="2"/>
      <c r="K7" s="2"/>
    </row>
    <row r="8" spans="1:12" ht="15.75" x14ac:dyDescent="0.25">
      <c r="A8" s="14"/>
      <c r="B8" s="15">
        <f>B7-60</f>
        <v>-40</v>
      </c>
      <c r="C8" s="15"/>
      <c r="D8" s="15"/>
      <c r="E8" s="15"/>
      <c r="F8" s="15"/>
      <c r="H8" s="4"/>
      <c r="I8" s="5" t="s">
        <v>23</v>
      </c>
      <c r="J8" s="5" t="s">
        <v>3</v>
      </c>
      <c r="K8" s="5"/>
    </row>
    <row r="9" spans="1:12" ht="15.75" x14ac:dyDescent="0.25">
      <c r="A9" s="14" t="s">
        <v>7</v>
      </c>
      <c r="B9" s="16">
        <f>431*2500</f>
        <v>1077500</v>
      </c>
      <c r="C9" s="16"/>
      <c r="D9" s="16"/>
      <c r="E9" s="16"/>
      <c r="F9" s="16"/>
      <c r="H9" s="4"/>
      <c r="I9" s="5">
        <v>359</v>
      </c>
      <c r="J9" s="5">
        <f>I9*1.2</f>
        <v>430.8</v>
      </c>
      <c r="K9" s="5"/>
    </row>
    <row r="10" spans="1:12" ht="15.75" x14ac:dyDescent="0.25">
      <c r="A10" s="14" t="s">
        <v>8</v>
      </c>
      <c r="B10" s="15"/>
      <c r="C10" s="15"/>
      <c r="D10" s="15"/>
      <c r="E10" s="15"/>
      <c r="F10" s="15"/>
      <c r="H10" s="4"/>
      <c r="I10" s="5"/>
      <c r="J10" s="5"/>
      <c r="K10" s="5"/>
    </row>
    <row r="11" spans="1:12" ht="15.75" x14ac:dyDescent="0.25">
      <c r="A11" s="14"/>
      <c r="B11" s="15"/>
      <c r="C11" s="15"/>
      <c r="D11" s="15"/>
      <c r="E11" s="15"/>
      <c r="F11" s="15"/>
      <c r="H11" s="4"/>
      <c r="I11" s="5"/>
      <c r="J11" s="5"/>
      <c r="K11" s="5"/>
    </row>
    <row r="12" spans="1:12" ht="15.75" x14ac:dyDescent="0.25">
      <c r="A12" s="14" t="s">
        <v>9</v>
      </c>
      <c r="B12" s="15">
        <f>100-10</f>
        <v>90</v>
      </c>
      <c r="C12" s="15"/>
      <c r="D12" s="15"/>
      <c r="E12" s="15"/>
      <c r="F12" s="15"/>
      <c r="H12" s="4"/>
      <c r="I12" s="2"/>
      <c r="J12" s="5"/>
      <c r="K12" s="2"/>
    </row>
    <row r="13" spans="1:12" ht="15.75" x14ac:dyDescent="0.25">
      <c r="A13" s="14" t="s">
        <v>10</v>
      </c>
      <c r="B13" s="15">
        <f>B12*B7/60</f>
        <v>30</v>
      </c>
      <c r="C13" s="15"/>
      <c r="D13" s="15"/>
      <c r="E13" s="15"/>
      <c r="F13" s="15"/>
      <c r="H13" s="4"/>
      <c r="I13" s="6"/>
      <c r="J13" s="5"/>
    </row>
    <row r="14" spans="1:12" ht="15.75" x14ac:dyDescent="0.25">
      <c r="A14" s="14"/>
      <c r="B14" s="17">
        <f>B13%</f>
        <v>0.3</v>
      </c>
      <c r="C14" s="17"/>
      <c r="D14" s="17"/>
      <c r="E14" s="17"/>
      <c r="F14" s="17"/>
    </row>
    <row r="15" spans="1:12" ht="15.75" x14ac:dyDescent="0.25">
      <c r="A15" s="14" t="s">
        <v>11</v>
      </c>
      <c r="B15" s="16">
        <f>ROUND((B9*B14),0)</f>
        <v>323250</v>
      </c>
      <c r="C15" s="16"/>
      <c r="D15" s="16"/>
      <c r="E15" s="16"/>
      <c r="F15" s="16"/>
    </row>
    <row r="16" spans="1:12" ht="15.75" x14ac:dyDescent="0.25">
      <c r="A16" s="14"/>
      <c r="B16" s="23"/>
      <c r="C16" s="23"/>
      <c r="D16" s="23"/>
      <c r="E16" s="23"/>
      <c r="F16" s="23"/>
    </row>
    <row r="17" spans="1:10" ht="15.75" x14ac:dyDescent="0.25">
      <c r="A17" s="18" t="s">
        <v>2</v>
      </c>
      <c r="B17" s="19">
        <v>359</v>
      </c>
      <c r="C17" s="19"/>
      <c r="D17" s="19"/>
      <c r="E17" s="19"/>
      <c r="F17" s="19"/>
    </row>
    <row r="18" spans="1:10" ht="15.75" x14ac:dyDescent="0.25">
      <c r="A18" s="18" t="s">
        <v>22</v>
      </c>
      <c r="B18" s="20">
        <v>35800</v>
      </c>
      <c r="C18" s="20"/>
      <c r="D18" s="20"/>
      <c r="E18" s="20"/>
      <c r="F18" s="20"/>
      <c r="I18" t="s">
        <v>24</v>
      </c>
      <c r="J18" t="s">
        <v>25</v>
      </c>
    </row>
    <row r="19" spans="1:10" ht="15.75" x14ac:dyDescent="0.25">
      <c r="A19" s="21" t="s">
        <v>12</v>
      </c>
      <c r="B19" s="22">
        <f>B18*B17</f>
        <v>12852200</v>
      </c>
      <c r="C19" s="22"/>
      <c r="D19" s="22"/>
      <c r="E19" s="22"/>
      <c r="F19" s="22"/>
      <c r="I19">
        <v>380</v>
      </c>
      <c r="J19">
        <f>16+16+19</f>
        <v>51</v>
      </c>
    </row>
    <row r="20" spans="1:10" ht="31.5" x14ac:dyDescent="0.25">
      <c r="A20" s="12" t="s">
        <v>13</v>
      </c>
      <c r="B20" s="10">
        <f>B19-B15</f>
        <v>12528950</v>
      </c>
      <c r="C20" s="24"/>
      <c r="D20" s="25"/>
      <c r="E20" s="25"/>
      <c r="F20" s="25"/>
      <c r="G20" s="1"/>
    </row>
    <row r="21" spans="1:10" ht="15.75" x14ac:dyDescent="0.25">
      <c r="A21" s="13" t="s">
        <v>14</v>
      </c>
      <c r="B21" s="10">
        <f>B20*0.9</f>
        <v>11276055</v>
      </c>
      <c r="C21" s="24"/>
      <c r="D21" s="25"/>
      <c r="E21" s="25"/>
      <c r="F21" s="25"/>
    </row>
    <row r="22" spans="1:10" ht="15.75" x14ac:dyDescent="0.25">
      <c r="A22" s="13" t="s">
        <v>15</v>
      </c>
      <c r="B22" s="10">
        <f>B20*0.8</f>
        <v>10023160</v>
      </c>
      <c r="C22" s="24"/>
      <c r="D22" s="25"/>
      <c r="E22" s="25"/>
      <c r="F22" s="25"/>
    </row>
    <row r="23" spans="1:10" ht="15.75" x14ac:dyDescent="0.25">
      <c r="A23" s="13" t="s">
        <v>16</v>
      </c>
      <c r="B23" s="10">
        <f>B20*0.03/12</f>
        <v>31322.375</v>
      </c>
      <c r="C23" s="24"/>
      <c r="D23" s="25"/>
      <c r="E23" s="25"/>
      <c r="F23" s="25"/>
    </row>
    <row r="25" spans="1:10" x14ac:dyDescent="0.25">
      <c r="B25" s="1">
        <f>B20/B17</f>
        <v>34899.58217270195</v>
      </c>
      <c r="C25" s="1"/>
      <c r="D25" s="1"/>
      <c r="E25" s="1"/>
      <c r="F25" s="1"/>
      <c r="J25" s="27"/>
    </row>
    <row r="26" spans="1:10" x14ac:dyDescent="0.25">
      <c r="B26" s="1"/>
    </row>
    <row r="30" spans="1:10" x14ac:dyDescent="0.25">
      <c r="E30" t="s">
        <v>17</v>
      </c>
    </row>
    <row r="31" spans="1:10" x14ac:dyDescent="0.25">
      <c r="D31" s="2" t="s">
        <v>3</v>
      </c>
      <c r="E31" s="2" t="s">
        <v>18</v>
      </c>
      <c r="F31" s="2" t="s">
        <v>0</v>
      </c>
      <c r="G31" s="2" t="s">
        <v>19</v>
      </c>
      <c r="H31" s="2" t="s">
        <v>20</v>
      </c>
      <c r="I31" s="2"/>
    </row>
    <row r="32" spans="1:10" x14ac:dyDescent="0.25">
      <c r="D32" s="2"/>
      <c r="E32" s="26">
        <v>460</v>
      </c>
      <c r="F32" s="2">
        <v>14000000</v>
      </c>
      <c r="G32" s="2">
        <f t="shared" ref="G32:G40" si="0">F32/E32</f>
        <v>30434.782608695652</v>
      </c>
      <c r="H32" s="2" t="e">
        <f t="shared" ref="H32:H37" si="1">F32/D32</f>
        <v>#DIV/0!</v>
      </c>
      <c r="I32" s="2">
        <f>D32/E32</f>
        <v>0</v>
      </c>
    </row>
    <row r="33" spans="4:14" x14ac:dyDescent="0.25">
      <c r="D33" s="2"/>
      <c r="E33" s="26">
        <v>585</v>
      </c>
      <c r="F33" s="2">
        <v>18000000</v>
      </c>
      <c r="G33" s="2">
        <f t="shared" si="0"/>
        <v>30769.23076923077</v>
      </c>
      <c r="H33" s="2" t="e">
        <f t="shared" si="1"/>
        <v>#DIV/0!</v>
      </c>
      <c r="I33" s="2"/>
    </row>
    <row r="34" spans="4:14" x14ac:dyDescent="0.25">
      <c r="D34" s="2"/>
      <c r="E34" s="26">
        <v>700</v>
      </c>
      <c r="F34" s="2">
        <v>25000000</v>
      </c>
      <c r="G34" s="2">
        <f t="shared" si="0"/>
        <v>35714.285714285717</v>
      </c>
      <c r="H34" s="2" t="e">
        <f t="shared" si="1"/>
        <v>#DIV/0!</v>
      </c>
      <c r="I34" s="2">
        <f>D34/E34</f>
        <v>0</v>
      </c>
    </row>
    <row r="35" spans="4:14" x14ac:dyDescent="0.25">
      <c r="D35" s="2"/>
      <c r="E35" s="26"/>
      <c r="F35" s="3"/>
      <c r="G35" s="2" t="e">
        <f t="shared" si="0"/>
        <v>#DIV/0!</v>
      </c>
      <c r="H35" s="2" t="e">
        <f t="shared" si="1"/>
        <v>#DIV/0!</v>
      </c>
      <c r="I35" s="2" t="e">
        <f>D35/E35</f>
        <v>#DIV/0!</v>
      </c>
    </row>
    <row r="36" spans="4:14" x14ac:dyDescent="0.25">
      <c r="D36" s="2"/>
      <c r="E36" s="2"/>
      <c r="F36" s="3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4:14" x14ac:dyDescent="0.25">
      <c r="D37" s="2"/>
      <c r="E37" s="2"/>
      <c r="F37" s="2"/>
      <c r="G37" s="2" t="e">
        <f t="shared" si="0"/>
        <v>#DIV/0!</v>
      </c>
      <c r="H37" s="2" t="e">
        <f t="shared" si="1"/>
        <v>#DIV/0!</v>
      </c>
      <c r="I37" s="2" t="e">
        <f>D37/E37</f>
        <v>#DIV/0!</v>
      </c>
    </row>
    <row r="38" spans="4:14" x14ac:dyDescent="0.25">
      <c r="G38" s="2" t="e">
        <f t="shared" si="0"/>
        <v>#DIV/0!</v>
      </c>
    </row>
    <row r="39" spans="4:14" x14ac:dyDescent="0.25">
      <c r="G39" s="2" t="e">
        <f t="shared" si="0"/>
        <v>#DIV/0!</v>
      </c>
    </row>
    <row r="40" spans="4:14" x14ac:dyDescent="0.25">
      <c r="G40" s="2" t="e">
        <f t="shared" si="0"/>
        <v>#DIV/0!</v>
      </c>
    </row>
    <row r="45" spans="4:14" x14ac:dyDescent="0.25">
      <c r="E45" t="s">
        <v>21</v>
      </c>
    </row>
    <row r="46" spans="4:14" x14ac:dyDescent="0.25">
      <c r="E46">
        <v>367</v>
      </c>
      <c r="F46">
        <v>9537765</v>
      </c>
      <c r="G46" s="2">
        <f>F46/E46</f>
        <v>25988.460490463214</v>
      </c>
      <c r="H46">
        <v>599100</v>
      </c>
      <c r="I46">
        <v>30000</v>
      </c>
      <c r="J46" s="2">
        <f t="shared" ref="J46:J55" si="2">I46+H46+F46</f>
        <v>10166865</v>
      </c>
      <c r="K46" s="2">
        <f>J46/E46</f>
        <v>27702.629427792916</v>
      </c>
      <c r="L46" s="3"/>
      <c r="M46" s="2"/>
      <c r="N46" s="1">
        <f>B25/G47</f>
        <v>1.3319473563159643</v>
      </c>
    </row>
    <row r="47" spans="4:14" x14ac:dyDescent="0.25">
      <c r="E47">
        <v>416</v>
      </c>
      <c r="F47">
        <v>10900000</v>
      </c>
      <c r="G47" s="2">
        <f>F47/E47</f>
        <v>26201.923076923078</v>
      </c>
      <c r="H47">
        <v>654000</v>
      </c>
      <c r="I47">
        <v>30000</v>
      </c>
      <c r="J47" s="2">
        <f t="shared" si="2"/>
        <v>11584000</v>
      </c>
      <c r="K47" s="2">
        <f t="shared" ref="K47:K55" si="3">J47/E47</f>
        <v>27846.153846153848</v>
      </c>
      <c r="L47" s="3"/>
      <c r="M47" s="2"/>
    </row>
    <row r="48" spans="4:14" x14ac:dyDescent="0.25">
      <c r="D48" s="2"/>
      <c r="E48" s="2"/>
      <c r="F48" s="2"/>
      <c r="G48" s="2" t="e">
        <f t="shared" ref="G48:G58" si="4">F48/E48</f>
        <v>#DIV/0!</v>
      </c>
      <c r="H48" s="2">
        <v>196600</v>
      </c>
      <c r="I48" s="2">
        <v>30000</v>
      </c>
      <c r="J48" s="2">
        <f t="shared" si="2"/>
        <v>226600</v>
      </c>
      <c r="K48" s="2" t="e">
        <f t="shared" si="3"/>
        <v>#DIV/0!</v>
      </c>
      <c r="L48" s="2"/>
      <c r="M48" s="2"/>
    </row>
    <row r="49" spans="4:13" x14ac:dyDescent="0.25">
      <c r="D49" s="2"/>
      <c r="E49" s="2"/>
      <c r="F49" s="2"/>
      <c r="G49" s="2" t="e">
        <f t="shared" si="4"/>
        <v>#DIV/0!</v>
      </c>
      <c r="H49" s="2">
        <v>726000</v>
      </c>
      <c r="I49" s="2">
        <v>30000</v>
      </c>
      <c r="J49" s="2">
        <f t="shared" si="2"/>
        <v>756000</v>
      </c>
      <c r="K49" s="2" t="e">
        <f t="shared" si="3"/>
        <v>#DIV/0!</v>
      </c>
      <c r="L49" s="2"/>
      <c r="M49" s="2"/>
    </row>
    <row r="50" spans="4:13" x14ac:dyDescent="0.25">
      <c r="G50" s="2" t="e">
        <f t="shared" si="4"/>
        <v>#DIV/0!</v>
      </c>
      <c r="H50">
        <v>288000</v>
      </c>
      <c r="I50" s="2">
        <v>30000</v>
      </c>
      <c r="J50" s="2">
        <f t="shared" si="2"/>
        <v>318000</v>
      </c>
      <c r="K50" s="2" t="e">
        <f t="shared" si="3"/>
        <v>#DIV/0!</v>
      </c>
    </row>
    <row r="51" spans="4:13" x14ac:dyDescent="0.25">
      <c r="F51" s="28"/>
      <c r="G51" s="29" t="e">
        <f t="shared" si="4"/>
        <v>#DIV/0!</v>
      </c>
      <c r="H51">
        <v>900000</v>
      </c>
      <c r="I51" s="2">
        <v>30000</v>
      </c>
      <c r="J51" s="2">
        <f t="shared" si="2"/>
        <v>930000</v>
      </c>
      <c r="K51" s="2" t="e">
        <f t="shared" si="3"/>
        <v>#DIV/0!</v>
      </c>
      <c r="L51" t="e">
        <f t="shared" ref="L51:L58" si="5">F51/D51</f>
        <v>#DIV/0!</v>
      </c>
    </row>
    <row r="52" spans="4:13" x14ac:dyDescent="0.25">
      <c r="F52" s="28"/>
      <c r="G52" s="29" t="e">
        <f t="shared" si="4"/>
        <v>#DIV/0!</v>
      </c>
      <c r="H52">
        <v>525000</v>
      </c>
      <c r="I52" s="2">
        <v>30000</v>
      </c>
      <c r="J52" s="2">
        <f t="shared" si="2"/>
        <v>555000</v>
      </c>
      <c r="K52" s="2" t="e">
        <f t="shared" si="3"/>
        <v>#DIV/0!</v>
      </c>
      <c r="L52" t="e">
        <f t="shared" si="5"/>
        <v>#DIV/0!</v>
      </c>
    </row>
    <row r="53" spans="4:13" x14ac:dyDescent="0.25">
      <c r="F53" s="28"/>
      <c r="G53" s="29" t="e">
        <f t="shared" si="4"/>
        <v>#DIV/0!</v>
      </c>
      <c r="H53">
        <v>100</v>
      </c>
      <c r="I53" s="29">
        <v>100</v>
      </c>
      <c r="J53" s="29">
        <f t="shared" si="2"/>
        <v>200</v>
      </c>
      <c r="K53" s="29" t="e">
        <f t="shared" si="3"/>
        <v>#DIV/0!</v>
      </c>
      <c r="L53" t="e">
        <f t="shared" si="5"/>
        <v>#DIV/0!</v>
      </c>
    </row>
    <row r="54" spans="4:13" x14ac:dyDescent="0.25">
      <c r="F54" s="28"/>
      <c r="G54" s="29" t="e">
        <f t="shared" si="4"/>
        <v>#DIV/0!</v>
      </c>
      <c r="H54">
        <v>301000</v>
      </c>
      <c r="I54" s="29">
        <v>30000</v>
      </c>
      <c r="J54" s="29">
        <f t="shared" si="2"/>
        <v>331000</v>
      </c>
      <c r="K54" s="29" t="e">
        <f t="shared" si="3"/>
        <v>#DIV/0!</v>
      </c>
      <c r="L54" t="e">
        <f t="shared" si="5"/>
        <v>#DIV/0!</v>
      </c>
    </row>
    <row r="55" spans="4:13" x14ac:dyDescent="0.25">
      <c r="F55" s="28"/>
      <c r="G55" s="29" t="e">
        <f t="shared" si="4"/>
        <v>#DIV/0!</v>
      </c>
      <c r="H55">
        <v>587500</v>
      </c>
      <c r="I55" s="29">
        <v>30000</v>
      </c>
      <c r="J55" s="29">
        <f t="shared" si="2"/>
        <v>617500</v>
      </c>
      <c r="K55" s="29" t="e">
        <f t="shared" si="3"/>
        <v>#DIV/0!</v>
      </c>
      <c r="L55" t="e">
        <f t="shared" si="5"/>
        <v>#DIV/0!</v>
      </c>
    </row>
    <row r="56" spans="4:13" x14ac:dyDescent="0.25">
      <c r="F56" s="28"/>
      <c r="G56" s="29" t="e">
        <f t="shared" si="4"/>
        <v>#DIV/0!</v>
      </c>
      <c r="L56" t="e">
        <f t="shared" si="5"/>
        <v>#DIV/0!</v>
      </c>
    </row>
    <row r="57" spans="4:13" x14ac:dyDescent="0.25">
      <c r="F57" s="28"/>
      <c r="G57" s="29" t="e">
        <f t="shared" si="4"/>
        <v>#DIV/0!</v>
      </c>
      <c r="H57">
        <v>479500</v>
      </c>
      <c r="I57">
        <v>30000</v>
      </c>
      <c r="J57" s="29">
        <f t="shared" ref="J57:J58" si="6">I57+H57+F57</f>
        <v>509500</v>
      </c>
      <c r="K57" s="29" t="e">
        <f t="shared" ref="K57:K58" si="7">J57/E57</f>
        <v>#DIV/0!</v>
      </c>
      <c r="L57" t="e">
        <f t="shared" si="5"/>
        <v>#DIV/0!</v>
      </c>
    </row>
    <row r="58" spans="4:13" x14ac:dyDescent="0.25">
      <c r="F58" s="28"/>
      <c r="G58" s="29" t="e">
        <f t="shared" si="4"/>
        <v>#DIV/0!</v>
      </c>
      <c r="H58">
        <v>840000</v>
      </c>
      <c r="I58">
        <v>30000</v>
      </c>
      <c r="J58" s="29">
        <f t="shared" si="6"/>
        <v>870000</v>
      </c>
      <c r="K58" s="29" t="e">
        <f t="shared" si="7"/>
        <v>#DIV/0!</v>
      </c>
      <c r="L58" t="e">
        <f t="shared" si="5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 7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2024-05-30T11:18:02Z</dcterms:modified>
</cp:coreProperties>
</file>