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May 2024\VASANT ARJUN BHADRA - BOM\"/>
    </mc:Choice>
  </mc:AlternateContent>
  <xr:revisionPtr revIDLastSave="0" documentId="13_ncr:1_{57655C45-C016-4BB1-9436-134D866AEFB3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T25" i="13" l="1"/>
  <c r="T24" i="13"/>
  <c r="W31" i="4" l="1"/>
  <c r="P9" i="4" l="1"/>
  <c r="B9" i="4" s="1"/>
  <c r="C9" i="4" s="1"/>
  <c r="D9" i="4" s="1"/>
  <c r="J9" i="4"/>
  <c r="I9" i="4"/>
  <c r="E9" i="4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9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l="1"/>
  <c r="X47" i="4"/>
  <c r="S41" i="4"/>
  <c r="W51" i="4" l="1"/>
  <c r="W47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<sst xmlns="http://schemas.openxmlformats.org/spreadsheetml/2006/main" count="49" uniqueCount="42">
  <si>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</si>
  <si>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</si>
  <si>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</si>
  <si>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</si>
  <si>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</si>
  <si>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</si>
  <si>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</si>
  <si>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</si>
  <si>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</si>
  <si>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</si>
  <si>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</si>
  <si>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</si>
  <si>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</si>
  <si>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</si>
  <si>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</si>
  <si>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</si>
  <si>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</si>
  <si>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</si>
  <si>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</si>
  <si>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</si>
  <si>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</si>
  <si>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</si>
  <si>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</si>
  <si>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</si>
  <si>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</si>
  <si>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</si>
  <si>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</si>
  <si>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</si>
  <si>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</si>
  <si>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</si>
  <si>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</si>
  <si>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</si>
  <si>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</si>
  <si>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</si>
  <si>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</si>
  <si>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</si>
  <si>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</si>
  <si>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</si>
  <si>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</si>
  <si>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Bank Of Maharashtra ( Ghodbunder Road Branch ) - VASANT ARJUN BHADRA &amp; MEENA VASANT BHADRA</t>
  </si>
  <si>
    <t>Agree CA</t>
  </si>
  <si>
    <t>As per OC cum BCC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</si>
</sst>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3</xdr:row>
      <xdr:rowOff>104775</xdr:rowOff>
    </xdr:from>
    <xdr:to>
      <xdr:col>15</xdr:col>
      <xdr:colOff>258395</xdr:colOff>
      <xdr:row>41</xdr:row>
      <xdr:rowOff>959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C2249CC-7494-427B-B089-8BD653AC3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7225" y="676275"/>
          <a:ext cx="8745170" cy="686848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238125</xdr:colOff>
      <xdr:row>3</xdr:row>
      <xdr:rowOff>47625</xdr:rowOff>
    </xdr:from>
    <xdr:to>
      <xdr:col>17</xdr:col>
      <xdr:colOff>201211</xdr:colOff>
      <xdr:row>49</xdr:row>
      <xdr:rowOff>86953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8D212A-F63D-455A-987F-0EA9CD025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66925" y="619125"/>
          <a:ext cx="8497486" cy="880232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</xdr:row>
      <xdr:rowOff>66675</xdr:rowOff>
    </xdr:from>
    <xdr:to>
      <xdr:col>17</xdr:col>
      <xdr:colOff>258402</xdr:colOff>
      <xdr:row>39</xdr:row>
      <xdr:rowOff>974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2815BA-39DC-43A6-A2BF-573DB1AD2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447675"/>
          <a:ext cx="8792802" cy="698279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239349</xdr:colOff>
      <xdr:row>36</xdr:row>
      <xdr:rowOff>67615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3C0EE2-2B3B-4BD5-90DD-72ED55BA3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73749" cy="673511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163139</xdr:colOff>
      <xdr:row>35</xdr:row>
      <xdr:rowOff>86668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70CB45-7CD3-4EEF-8F18-0424DFB83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97539" cy="67541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144086</xdr:colOff>
      <xdr:row>44</xdr:row>
      <xdr:rowOff>143905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2587FF-CC45-419B-A504-6065B5C45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78486" cy="738290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182191</xdr:colOff>
      <xdr:row>37</xdr:row>
      <xdr:rowOff>96220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995E74-D37F-4D68-A8D8-923C78C13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16591" cy="69542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153612</xdr:colOff>
      <xdr:row>40</xdr:row>
      <xdr:rowOff>181991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CF5B01-E9AA-4F85-A14D-E7B72FE65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88012" cy="727811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134560</xdr:colOff>
      <xdr:row>40</xdr:row>
      <xdr:rowOff>153299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FF8C80-6191-4797-8F9F-AEA6C7114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68960" cy="64397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134560</xdr:colOff>
      <xdr:row>35</xdr:row>
      <xdr:rowOff>124773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9DAC7A-3D97-44E9-8B36-A07D2F445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68960" cy="679227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191718</xdr:colOff>
      <xdr:row>46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7F0939-5A72-4324-B618-D1C8EB53B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26118" cy="870706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34</xdr:row>
      <xdr:rowOff>162825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D5F856-7691-4F8B-AAD7-A0C924930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64493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14</xdr:col>
      <xdr:colOff>525054</xdr:colOff>
      <xdr:row>47</xdr:row>
      <xdr:rowOff>96486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D669B93-4F8E-48CA-863B-D5560C604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449854" cy="88594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9" zoomScaleNormal="100" workbookViewId="0">
      <selection activeCell="W46" sqref="W4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6" bestFit="1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6" customFormat="1" x14ac:dyDescent="0.25">
      <c r="A3" s="44">
        <f t="shared" ref="A3:A14" si="0">N3</f>
        <v>0</v>
      </c>
      <c r="B3" s="44">
        <f t="shared" ref="B3:B14" si="1">Q3</f>
        <v>563</v>
      </c>
      <c r="C3" s="44">
        <f>B3*1.2</f>
        <v>675.6</v>
      </c>
      <c r="D3" s="44">
        <f t="shared" ref="D3:D14" si="2">C3*1.2</f>
        <v>810.72</v>
      </c>
      <c r="E3" s="45">
        <f t="shared" ref="E3:E14" si="3">R3</f>
        <v>10850000</v>
      </c>
      <c r="F3" s="44">
        <f t="shared" ref="F3:F14" si="4">ROUND((E3/B3),0)</f>
        <v>19272</v>
      </c>
      <c r="G3" s="44">
        <f t="shared" ref="G3:G14" si="5">ROUND((E3/C3),0)</f>
        <v>16060</v>
      </c>
      <c r="H3" s="44">
        <f t="shared" ref="H3:H14" si="6">ROUND((E3/D3),0)</f>
        <v>13383</v>
      </c>
      <c r="I3" s="44" t="e">
        <f>#REF!</f>
        <v>#REF!</v>
      </c>
      <c r="J3" s="44">
        <f t="shared" ref="J3:J14" si="7">S3</f>
        <v>0</v>
      </c>
      <c r="O3" s="46">
        <v>0</v>
      </c>
      <c r="P3" s="46">
        <f t="shared" ref="P3:Q14" si="8">O3/1.2</f>
        <v>0</v>
      </c>
      <c r="Q3" s="46">
        <v>563</v>
      </c>
      <c r="R3" s="47">
        <v>10850000</v>
      </c>
    </row>
    <row r="4" spans="1:20" x14ac:dyDescent="0.25">
      <c r="A4" s="4">
        <f t="shared" ref="A4:A9" si="9">N4</f>
        <v>0</v>
      </c>
      <c r="B4" s="4">
        <f t="shared" ref="B4:B9" si="10">Q4</f>
        <v>466</v>
      </c>
      <c r="C4" s="4">
        <f t="shared" ref="C4:C9" si="11">B4*1.2</f>
        <v>559.19999999999993</v>
      </c>
      <c r="D4" s="4">
        <f t="shared" ref="D4:D9" si="12">C4*1.2</f>
        <v>671.03999999999985</v>
      </c>
      <c r="E4" s="5">
        <f t="shared" ref="E4:E9" si="13">R4</f>
        <v>8300000</v>
      </c>
      <c r="F4" s="9">
        <f t="shared" ref="F4:F9" si="14">ROUND((E4/B4),0)</f>
        <v>17811</v>
      </c>
      <c r="G4" s="9">
        <f t="shared" ref="G4:G9" si="15">ROUND((E4/C4),0)</f>
        <v>14843</v>
      </c>
      <c r="H4" s="9">
        <f t="shared" ref="H4:H9" si="16">ROUND((E4/D4),0)</f>
        <v>12369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466</v>
      </c>
      <c r="R4" s="2">
        <v>8300000</v>
      </c>
    </row>
    <row r="5" spans="1:20" x14ac:dyDescent="0.25">
      <c r="A5" s="4">
        <f t="shared" si="9"/>
        <v>0</v>
      </c>
      <c r="B5" s="4">
        <f t="shared" si="10"/>
        <v>666</v>
      </c>
      <c r="C5" s="4">
        <f t="shared" si="11"/>
        <v>799.19999999999993</v>
      </c>
      <c r="D5" s="4">
        <f t="shared" si="12"/>
        <v>959.03999999999985</v>
      </c>
      <c r="E5" s="5">
        <f t="shared" si="13"/>
        <v>12150000</v>
      </c>
      <c r="F5" s="9">
        <f t="shared" si="14"/>
        <v>18243</v>
      </c>
      <c r="G5" s="9">
        <f t="shared" si="15"/>
        <v>15203</v>
      </c>
      <c r="H5" s="9">
        <f t="shared" si="16"/>
        <v>12669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666</v>
      </c>
      <c r="R5" s="2">
        <v>12150000</v>
      </c>
    </row>
    <row r="6" spans="1:20" x14ac:dyDescent="0.25">
      <c r="A6" s="4">
        <f t="shared" si="9"/>
        <v>0</v>
      </c>
      <c r="B6" s="4">
        <f t="shared" si="10"/>
        <v>777</v>
      </c>
      <c r="C6" s="4">
        <f t="shared" si="11"/>
        <v>932.4</v>
      </c>
      <c r="D6" s="4">
        <f t="shared" si="12"/>
        <v>1118.8799999999999</v>
      </c>
      <c r="E6" s="5">
        <f t="shared" si="13"/>
        <v>14100000</v>
      </c>
      <c r="F6" s="9">
        <f t="shared" si="14"/>
        <v>18147</v>
      </c>
      <c r="G6" s="9">
        <f t="shared" si="15"/>
        <v>15122</v>
      </c>
      <c r="H6" s="9">
        <f t="shared" si="16"/>
        <v>12602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777</v>
      </c>
      <c r="R6" s="2">
        <v>14100000</v>
      </c>
    </row>
    <row r="7" spans="1:20" s="46" customFormat="1" x14ac:dyDescent="0.25">
      <c r="A7" s="44">
        <f t="shared" si="9"/>
        <v>0</v>
      </c>
      <c r="B7" s="44">
        <f t="shared" si="10"/>
        <v>666</v>
      </c>
      <c r="C7" s="44">
        <f t="shared" si="11"/>
        <v>799.19999999999993</v>
      </c>
      <c r="D7" s="44">
        <f t="shared" si="12"/>
        <v>959.03999999999985</v>
      </c>
      <c r="E7" s="45">
        <f t="shared" si="13"/>
        <v>16500000</v>
      </c>
      <c r="F7" s="44">
        <f t="shared" si="14"/>
        <v>24775</v>
      </c>
      <c r="G7" s="44">
        <f t="shared" si="15"/>
        <v>20646</v>
      </c>
      <c r="H7" s="44">
        <f t="shared" si="16"/>
        <v>17205</v>
      </c>
      <c r="I7" s="44" t="e">
        <f>#REF!</f>
        <v>#REF!</v>
      </c>
      <c r="J7" s="44">
        <f t="shared" si="17"/>
        <v>0</v>
      </c>
      <c r="O7" s="46">
        <v>0</v>
      </c>
      <c r="P7" s="46">
        <f t="shared" si="18"/>
        <v>0</v>
      </c>
      <c r="Q7" s="46">
        <v>666</v>
      </c>
      <c r="R7" s="47">
        <v>16500000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ref="Q8:Q9" si="19">P8/1.2</f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487</v>
      </c>
      <c r="C9" s="4">
        <f t="shared" si="11"/>
        <v>584.4</v>
      </c>
      <c r="D9" s="4">
        <f t="shared" si="12"/>
        <v>701.28</v>
      </c>
      <c r="E9" s="5">
        <f t="shared" si="13"/>
        <v>9450000</v>
      </c>
      <c r="F9" s="9">
        <f t="shared" si="14"/>
        <v>19405</v>
      </c>
      <c r="G9" s="9">
        <f t="shared" si="15"/>
        <v>16170</v>
      </c>
      <c r="H9" s="9">
        <f t="shared" si="16"/>
        <v>13475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v>487</v>
      </c>
      <c r="R9" s="2">
        <v>9450000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 s="46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1166.6666666666667</v>
      </c>
      <c r="C16" s="4">
        <f>B16*1.2</f>
        <v>1400</v>
      </c>
      <c r="D16" s="4">
        <f t="shared" ref="D16:D28" si="34">C16*1.2</f>
        <v>1680</v>
      </c>
      <c r="E16" s="5">
        <f t="shared" ref="E16:E28" si="35">R16</f>
        <v>18000000</v>
      </c>
      <c r="F16" s="9">
        <f t="shared" ref="F16:F28" si="36">ROUND((E16/B16),0)</f>
        <v>15429</v>
      </c>
      <c r="G16" s="9">
        <f t="shared" ref="G16:G28" si="37">ROUND((E16/C16),0)</f>
        <v>12857</v>
      </c>
      <c r="H16" s="9">
        <f t="shared" ref="H16:H28" si="38">ROUND((E16/D16),0)</f>
        <v>10714</v>
      </c>
      <c r="I16" s="4" t="e">
        <f>#REF!</f>
        <v>#REF!</v>
      </c>
      <c r="J16" s="4">
        <f t="shared" ref="J16:J28" si="39">S16</f>
        <v>0</v>
      </c>
      <c r="O16">
        <v>0</v>
      </c>
      <c r="P16">
        <v>1400</v>
      </c>
      <c r="Q16">
        <f t="shared" ref="P16:Q28" si="40">P16/1.2</f>
        <v>1166.6666666666667</v>
      </c>
      <c r="R16" s="2">
        <v>18000000</v>
      </c>
    </row>
    <row r="17" spans="1:24" x14ac:dyDescent="0.25">
      <c r="A17" s="4">
        <f t="shared" si="32"/>
        <v>0</v>
      </c>
      <c r="B17" s="4">
        <f t="shared" si="33"/>
        <v>888</v>
      </c>
      <c r="C17" s="4">
        <f t="shared" ref="C17:C28" si="41">B17*1.2</f>
        <v>1065.5999999999999</v>
      </c>
      <c r="D17" s="4">
        <f t="shared" si="34"/>
        <v>1278.7199999999998</v>
      </c>
      <c r="E17" s="5">
        <f t="shared" si="35"/>
        <v>31000000</v>
      </c>
      <c r="F17" s="9">
        <f t="shared" si="36"/>
        <v>34910</v>
      </c>
      <c r="G17" s="9">
        <f t="shared" si="37"/>
        <v>29092</v>
      </c>
      <c r="H17" s="9">
        <f t="shared" si="38"/>
        <v>24243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888</v>
      </c>
      <c r="R17" s="2">
        <v>31000000</v>
      </c>
    </row>
    <row r="18" spans="1:24" x14ac:dyDescent="0.25">
      <c r="A18" s="4">
        <f t="shared" si="32"/>
        <v>0</v>
      </c>
      <c r="B18" s="4">
        <f t="shared" si="33"/>
        <v>1100</v>
      </c>
      <c r="C18" s="4">
        <f t="shared" si="41"/>
        <v>1320</v>
      </c>
      <c r="D18" s="4">
        <f t="shared" si="34"/>
        <v>1584</v>
      </c>
      <c r="E18" s="5">
        <f t="shared" si="35"/>
        <v>35000000</v>
      </c>
      <c r="F18" s="9">
        <f t="shared" si="36"/>
        <v>31818</v>
      </c>
      <c r="G18" s="9">
        <f t="shared" si="37"/>
        <v>26515</v>
      </c>
      <c r="H18" s="9">
        <f t="shared" si="38"/>
        <v>22096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1100</v>
      </c>
      <c r="R18" s="2">
        <v>35000000</v>
      </c>
    </row>
    <row r="19" spans="1:24" x14ac:dyDescent="0.25">
      <c r="A19" s="4">
        <f t="shared" si="32"/>
        <v>0</v>
      </c>
      <c r="B19" s="4">
        <f t="shared" si="33"/>
        <v>758</v>
      </c>
      <c r="C19" s="4">
        <f t="shared" si="41"/>
        <v>909.6</v>
      </c>
      <c r="D19" s="4">
        <f t="shared" si="34"/>
        <v>1091.52</v>
      </c>
      <c r="E19" s="5">
        <f t="shared" si="35"/>
        <v>22500000</v>
      </c>
      <c r="F19" s="9">
        <f t="shared" si="36"/>
        <v>29683</v>
      </c>
      <c r="G19" s="9">
        <f t="shared" si="37"/>
        <v>24736</v>
      </c>
      <c r="H19" s="9">
        <f t="shared" si="38"/>
        <v>20613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758</v>
      </c>
      <c r="R19" s="2">
        <v>22500000</v>
      </c>
    </row>
    <row r="20" spans="1:24" x14ac:dyDescent="0.25">
      <c r="A20" s="4">
        <f t="shared" si="32"/>
        <v>0</v>
      </c>
      <c r="B20" s="4">
        <f t="shared" si="33"/>
        <v>774</v>
      </c>
      <c r="C20" s="4">
        <f t="shared" si="41"/>
        <v>928.8</v>
      </c>
      <c r="D20" s="4">
        <f t="shared" si="34"/>
        <v>1114.56</v>
      </c>
      <c r="E20" s="5">
        <f t="shared" si="35"/>
        <v>26000000</v>
      </c>
      <c r="F20" s="9">
        <f t="shared" si="36"/>
        <v>33592</v>
      </c>
      <c r="G20" s="9">
        <f t="shared" si="37"/>
        <v>27993</v>
      </c>
      <c r="H20" s="9">
        <f t="shared" si="38"/>
        <v>23328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774</v>
      </c>
      <c r="R20" s="2">
        <v>26000000</v>
      </c>
    </row>
    <row r="21" spans="1:24" x14ac:dyDescent="0.25">
      <c r="A21" s="4">
        <f t="shared" si="32"/>
        <v>0</v>
      </c>
      <c r="B21" s="4">
        <f t="shared" si="33"/>
        <v>758</v>
      </c>
      <c r="C21" s="4">
        <f t="shared" si="41"/>
        <v>909.6</v>
      </c>
      <c r="D21" s="4">
        <f t="shared" si="34"/>
        <v>1091.52</v>
      </c>
      <c r="E21" s="5">
        <f t="shared" si="35"/>
        <v>25500000</v>
      </c>
      <c r="F21" s="9">
        <f t="shared" si="36"/>
        <v>33641</v>
      </c>
      <c r="G21" s="9">
        <f t="shared" si="37"/>
        <v>28034</v>
      </c>
      <c r="H21" s="9">
        <f t="shared" si="38"/>
        <v>23362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758</v>
      </c>
      <c r="R21" s="2">
        <v>25500000</v>
      </c>
    </row>
    <row r="22" spans="1:24" x14ac:dyDescent="0.25">
      <c r="A22" s="4">
        <f t="shared" ref="A22:A24" si="42">N22</f>
        <v>0</v>
      </c>
      <c r="B22" s="4">
        <f t="shared" ref="B22:B24" si="43">Q22</f>
        <v>466</v>
      </c>
      <c r="C22" s="4">
        <f t="shared" ref="C22:C24" si="44">B22*1.2</f>
        <v>559.19999999999993</v>
      </c>
      <c r="D22" s="4">
        <f t="shared" ref="D22:D24" si="45">C22*1.2</f>
        <v>671.03999999999985</v>
      </c>
      <c r="E22" s="5">
        <f t="shared" ref="E22:E24" si="46">R22</f>
        <v>10400000</v>
      </c>
      <c r="F22" s="9">
        <f t="shared" ref="F22:F24" si="47">ROUND((E22/B22),0)</f>
        <v>22318</v>
      </c>
      <c r="G22" s="9">
        <f t="shared" ref="G22:G24" si="48">ROUND((E22/C22),0)</f>
        <v>18598</v>
      </c>
      <c r="H22" s="9">
        <f t="shared" ref="H22:H24" si="49">ROUND((E22/D22),0)</f>
        <v>15498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v>466</v>
      </c>
      <c r="R22" s="2">
        <v>10400000</v>
      </c>
    </row>
    <row r="23" spans="1:24" s="46" customFormat="1" x14ac:dyDescent="0.25">
      <c r="A23" s="44">
        <f t="shared" si="42"/>
        <v>0</v>
      </c>
      <c r="B23" s="44">
        <f t="shared" si="43"/>
        <v>631</v>
      </c>
      <c r="C23" s="44">
        <f t="shared" si="44"/>
        <v>757.19999999999993</v>
      </c>
      <c r="D23" s="44">
        <f t="shared" si="45"/>
        <v>908.63999999999987</v>
      </c>
      <c r="E23" s="45">
        <f t="shared" si="46"/>
        <v>17800000</v>
      </c>
      <c r="F23" s="44">
        <f t="shared" si="47"/>
        <v>28209</v>
      </c>
      <c r="G23" s="44">
        <f t="shared" si="48"/>
        <v>23508</v>
      </c>
      <c r="H23" s="44">
        <f t="shared" si="49"/>
        <v>19590</v>
      </c>
      <c r="I23" s="44" t="e">
        <f>#REF!</f>
        <v>#REF!</v>
      </c>
      <c r="J23" s="44">
        <f t="shared" si="50"/>
        <v>0</v>
      </c>
      <c r="O23" s="46">
        <v>0</v>
      </c>
      <c r="P23" s="46">
        <f t="shared" si="51"/>
        <v>0</v>
      </c>
      <c r="Q23" s="46">
        <v>631</v>
      </c>
      <c r="R23" s="47">
        <v>17800000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 s="46">
        <v>0</v>
      </c>
      <c r="P24">
        <f t="shared" si="51"/>
        <v>0</v>
      </c>
      <c r="Q24">
        <f t="shared" ref="Q22:Q24" si="52">P24/1.2</f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23000</v>
      </c>
      <c r="X29" s="20" t="s">
        <v>38</v>
      </c>
    </row>
    <row r="30" spans="1:24" ht="38.25" customHeight="1" x14ac:dyDescent="0.25">
      <c r="R30" s="2">
        <v>135</v>
      </c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20500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E33" t="s">
        <v>40</v>
      </c>
      <c r="F33" s="7">
        <v>777</v>
      </c>
      <c r="S33" s="10"/>
      <c r="T33" s="10"/>
      <c r="U33" s="17" t="s">
        <v>17</v>
      </c>
      <c r="V33" s="23"/>
      <c r="W33" s="24">
        <f>X33-X34</f>
        <v>0</v>
      </c>
      <c r="X33" s="25">
        <v>2024</v>
      </c>
    </row>
    <row r="34" spans="5:25" ht="15.75" x14ac:dyDescent="0.25">
      <c r="S34" s="10"/>
      <c r="T34" s="10"/>
      <c r="U34" s="17" t="s">
        <v>18</v>
      </c>
      <c r="V34" s="23"/>
      <c r="W34" s="24">
        <f>W35-W33</f>
        <v>60</v>
      </c>
      <c r="X34" s="24">
        <v>2024</v>
      </c>
      <c r="Y34" t="s">
        <v>41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0</v>
      </c>
      <c r="X36" s="24"/>
    </row>
    <row r="37" spans="5:25" ht="15.75" x14ac:dyDescent="0.25">
      <c r="U37" s="17"/>
      <c r="V37" s="26"/>
      <c r="W37" s="27">
        <f>W36%</f>
        <v>0</v>
      </c>
      <c r="X37" s="27"/>
    </row>
    <row r="38" spans="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20500</v>
      </c>
      <c r="X40" s="22"/>
    </row>
    <row r="41" spans="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23000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37</v>
      </c>
      <c r="V44" s="30"/>
      <c r="W44" s="25">
        <v>777</v>
      </c>
      <c r="X44" s="24"/>
    </row>
    <row r="45" spans="5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17871000</v>
      </c>
      <c r="X45" s="33"/>
    </row>
    <row r="46" spans="5:25" ht="15.75" x14ac:dyDescent="0.25">
      <c r="S46" s="11"/>
      <c r="T46" s="10"/>
      <c r="U46" s="17" t="s">
        <v>24</v>
      </c>
      <c r="V46" s="23"/>
      <c r="W46" s="34">
        <f>W45*0.9</f>
        <v>16083900</v>
      </c>
      <c r="X46" s="35"/>
    </row>
    <row r="47" spans="5:25" ht="15.75" x14ac:dyDescent="0.25">
      <c r="S47" s="10"/>
      <c r="T47" s="10"/>
      <c r="U47" s="17" t="s">
        <v>25</v>
      </c>
      <c r="V47" s="23"/>
      <c r="W47" s="34">
        <f>W45*0.8</f>
        <v>14296800</v>
      </c>
      <c r="X47" s="34">
        <f>W45*0.75</f>
        <v>13403250</v>
      </c>
    </row>
    <row r="48" spans="5:25" ht="15.75" x14ac:dyDescent="0.25">
      <c r="O48" s="10"/>
      <c r="P48" s="10"/>
      <c r="Q48" s="10"/>
      <c r="R48" s="10">
        <v>135000</v>
      </c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1942500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37231.25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A2"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Q16" sqref="Q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1231F-983B-4B03-8C6C-7432A68F66B6}">
  <dimension ref="A1"/>
  <sheetViews>
    <sheetView workbookViewId="0">
      <selection activeCell="O25" sqref="O2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23:T44"/>
  <sheetViews>
    <sheetView topLeftCell="A4" zoomScaleNormal="100" workbookViewId="0">
      <selection activeCell="V31" sqref="V31"/>
    </sheetView>
  </sheetViews>
  <sheetFormatPr defaultRowHeight="15" x14ac:dyDescent="0.25"/>
  <sheetData>
    <row r="23" spans="20:20" x14ac:dyDescent="0.25">
      <c r="T23">
        <v>13500000</v>
      </c>
    </row>
    <row r="24" spans="20:20" x14ac:dyDescent="0.25">
      <c r="T24">
        <f>T23*0.9</f>
        <v>12150000</v>
      </c>
    </row>
    <row r="25" spans="20:20" x14ac:dyDescent="0.25">
      <c r="T25">
        <f>15000000*0.75</f>
        <v>11250000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U20" sqref="U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R13" sqref="R13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S12" sqref="S1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X22" sqref="X2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2024-05-30T10:58:51Z</dcterms:modified>
</cp:coreProperties>
</file>