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Jaya Abraham\Flat\"/>
    </mc:Choice>
  </mc:AlternateContent>
  <xr:revisionPtr revIDLastSave="0" documentId="13_ncr:1_{64EF8FD9-4D5D-4C5D-8092-80DE619F8B5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9" i="4" l="1"/>
  <c r="U2" i="4"/>
  <c r="F31" i="4"/>
  <c r="F30" i="4"/>
  <c r="G28" i="4"/>
  <c r="G27" i="4"/>
  <c r="I25" i="4"/>
  <c r="I23" i="4"/>
  <c r="P20" i="4"/>
  <c r="F22" i="4"/>
  <c r="O22" i="4"/>
  <c r="J22" i="4"/>
  <c r="I22" i="4"/>
  <c r="D32" i="4"/>
  <c r="D30" i="4"/>
  <c r="D37" i="4"/>
  <c r="D36" i="4"/>
  <c r="D35" i="4"/>
  <c r="D34" i="4"/>
  <c r="D33" i="4"/>
  <c r="D31" i="4"/>
  <c r="D29" i="4"/>
  <c r="D28" i="4"/>
  <c r="D27" i="4"/>
  <c r="D26" i="4"/>
  <c r="D25" i="4"/>
  <c r="D24" i="4"/>
  <c r="D23" i="4"/>
  <c r="D22" i="4"/>
  <c r="D21" i="4"/>
  <c r="D20" i="4"/>
  <c r="D19" i="4"/>
  <c r="D18" i="4"/>
  <c r="P5" i="4" l="1"/>
  <c r="P2" i="4"/>
  <c r="Q12" i="4" l="1"/>
  <c r="P12" i="4"/>
  <c r="P11" i="4"/>
  <c r="Q11" i="4" s="1"/>
  <c r="Q10" i="4"/>
  <c r="P10" i="4"/>
  <c r="P9" i="4"/>
  <c r="Q9" i="4" s="1"/>
  <c r="P8" i="4"/>
  <c r="P7" i="4"/>
  <c r="P6" i="4"/>
  <c r="Q5" i="4"/>
  <c r="Q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<sst xmlns="http://schemas.openxmlformats.org/spreadsheetml/2006/main" count="39" uniqueCount="33">
  <si>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</si>
  <si>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</si>
  <si>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</si>
  <si>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</si>
  <si>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</si>
  <si>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</si>
  <si>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</si>
  <si>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</si>
  <si>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</si>
  <si>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</si>
  <si>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</si>
  <si>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</si>
  <si>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</si>
  <si>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101, 1st Floor, Wing - B, Harshwardhan, Saki Vihar ROad, Inside Vasukmal complex and opposite Gurukripa Resturant , Andheri East , </t>
  </si>
  <si>
    <t>21.05.24</t>
  </si>
  <si>
    <t>31.05.22</t>
  </si>
  <si>
    <t>mca</t>
  </si>
  <si>
    <t>101A</t>
  </si>
  <si>
    <t>ca</t>
  </si>
  <si>
    <t>bal</t>
  </si>
  <si>
    <t>total</t>
  </si>
  <si>
    <t>rate</t>
  </si>
  <si>
    <t>fmv</t>
  </si>
  <si>
    <t>101B</t>
  </si>
  <si>
    <t>full cc - 2002</t>
  </si>
  <si>
    <t>bua</t>
  </si>
  <si>
    <t>bua - floor plan</t>
  </si>
  <si>
    <t>grand total</t>
  </si>
  <si>
    <t>20000 to 25000 on ca</t>
  </si>
  <si>
    <t>Ref report - 2016</t>
  </si>
  <si>
    <t>sa</t>
  </si>
  <si>
    <t>rate on sa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</si>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</sst>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371474</xdr:colOff>
      <xdr:row>31</xdr:row>
      <xdr:rowOff>156029</xdr:rowOff>
    </xdr:from>
    <xdr:to>
      <xdr:col>14</xdr:col>
      <xdr:colOff>639095</xdr:colOff>
      <xdr:row>59</xdr:row>
      <xdr:rowOff>153541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1A700-35FF-40C6-9C64-9D2364219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05274" y="6633029"/>
          <a:ext cx="4306221" cy="53315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7D4277-7338-42C5-A4AE-723638FFA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572771</xdr:colOff>
      <xdr:row>52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D883FA-1C3D-4605-8867-6DC375E44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07171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544192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D32317-12D4-44CB-BE22-CF137D8EA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78592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2D33E9-C0D1-4295-8846-BC1DC9E0A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10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47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E0E106-EFD6-458B-A3B7-3525C5433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629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125119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074958-CBBC-4EBE-916C-EB49BB85D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269119" cy="8783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172750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0EA80E-8EC6-4977-8234-2C9B495D4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16750" cy="8754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401127</xdr:colOff>
      <xdr:row>48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B812DA-4901-4972-9E53-65D38E56A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16327" cy="9059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I25" sqref="I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3.14062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769.62599999999998</v>
      </c>
      <c r="C2" s="4">
        <f>B2*1.2</f>
        <v>923.55119999999988</v>
      </c>
      <c r="D2" s="4">
        <f t="shared" ref="D2:D13" si="2">C2*1.2</f>
        <v>1108.2614399999998</v>
      </c>
      <c r="E2" s="5">
        <f t="shared" ref="E2:E13" si="3">R2</f>
        <v>17800000</v>
      </c>
      <c r="F2" s="15">
        <f t="shared" ref="F2:F13" si="4">ROUND((E2/B2),0)</f>
        <v>23128</v>
      </c>
      <c r="G2" s="10">
        <f t="shared" ref="G2:G13" si="5">ROUND((E2/C2),0)</f>
        <v>19273</v>
      </c>
      <c r="H2" s="10">
        <f t="shared" ref="H2:H13" si="6">ROUND((E2/D2),0)</f>
        <v>16061</v>
      </c>
      <c r="I2" s="4" t="e">
        <f>#REF!</f>
        <v>#REF!</v>
      </c>
      <c r="J2" s="4" t="str">
        <f t="shared" ref="J2:J13" si="7">S2</f>
        <v>31.05.22</v>
      </c>
      <c r="O2">
        <v>0</v>
      </c>
      <c r="P2">
        <f>85.8*10.764</f>
        <v>923.55119999999988</v>
      </c>
      <c r="Q2">
        <f t="shared" ref="Q2:Q12" si="8">P2/1.2</f>
        <v>769.62599999999998</v>
      </c>
      <c r="R2" s="2">
        <v>17800000</v>
      </c>
      <c r="S2" s="8" t="s">
        <v>15</v>
      </c>
      <c r="T2" s="8"/>
      <c r="U2">
        <f>F2*1.1</f>
        <v>25440.800000000003</v>
      </c>
    </row>
    <row r="3" spans="1:23" x14ac:dyDescent="0.25">
      <c r="A3" s="4">
        <f t="shared" si="0"/>
        <v>0</v>
      </c>
      <c r="B3" s="4">
        <f t="shared" si="1"/>
        <v>1100</v>
      </c>
      <c r="C3" s="4">
        <f t="shared" ref="C3:C15" si="9">B3*1.2</f>
        <v>1320</v>
      </c>
      <c r="D3" s="4">
        <f t="shared" si="2"/>
        <v>1584</v>
      </c>
      <c r="E3" s="5">
        <f t="shared" si="3"/>
        <v>24500000</v>
      </c>
      <c r="F3" s="10">
        <f t="shared" si="4"/>
        <v>22273</v>
      </c>
      <c r="G3" s="10">
        <f t="shared" si="5"/>
        <v>18561</v>
      </c>
      <c r="H3" s="10">
        <f t="shared" si="6"/>
        <v>15467</v>
      </c>
      <c r="I3" s="10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1100</v>
      </c>
      <c r="R3" s="2">
        <v>24500000</v>
      </c>
      <c r="S3" s="8"/>
      <c r="T3" s="8"/>
    </row>
    <row r="4" spans="1:23" x14ac:dyDescent="0.25">
      <c r="A4" s="4">
        <f t="shared" si="0"/>
        <v>0</v>
      </c>
      <c r="B4" s="4">
        <f t="shared" si="1"/>
        <v>450</v>
      </c>
      <c r="C4" s="4">
        <f t="shared" si="9"/>
        <v>540</v>
      </c>
      <c r="D4" s="4">
        <f t="shared" si="2"/>
        <v>648</v>
      </c>
      <c r="E4" s="5">
        <f t="shared" si="3"/>
        <v>14000000</v>
      </c>
      <c r="F4" s="15">
        <f t="shared" si="4"/>
        <v>31111</v>
      </c>
      <c r="G4" s="10">
        <f t="shared" si="5"/>
        <v>25926</v>
      </c>
      <c r="H4" s="10">
        <f t="shared" si="6"/>
        <v>21605</v>
      </c>
      <c r="I4" s="10" t="e">
        <f>#REF!</f>
        <v>#REF!</v>
      </c>
      <c r="J4" s="4">
        <f t="shared" si="7"/>
        <v>0</v>
      </c>
      <c r="O4">
        <v>0</v>
      </c>
      <c r="P4">
        <v>540</v>
      </c>
      <c r="Q4">
        <f t="shared" si="8"/>
        <v>450</v>
      </c>
      <c r="R4" s="2">
        <v>14000000</v>
      </c>
      <c r="S4" s="8"/>
      <c r="T4" s="8"/>
    </row>
    <row r="5" spans="1:23" x14ac:dyDescent="0.25">
      <c r="A5" s="4">
        <f t="shared" si="0"/>
        <v>0</v>
      </c>
      <c r="B5" s="4">
        <f t="shared" si="1"/>
        <v>310.90019999999998</v>
      </c>
      <c r="C5" s="4">
        <f t="shared" si="9"/>
        <v>373.08023999999995</v>
      </c>
      <c r="D5" s="4">
        <f t="shared" si="2"/>
        <v>447.69628799999992</v>
      </c>
      <c r="E5" s="5">
        <f t="shared" si="3"/>
        <v>8851000</v>
      </c>
      <c r="F5" s="10">
        <f t="shared" si="4"/>
        <v>28469</v>
      </c>
      <c r="G5" s="10">
        <f t="shared" si="5"/>
        <v>23724</v>
      </c>
      <c r="H5" s="10">
        <f t="shared" si="6"/>
        <v>19770</v>
      </c>
      <c r="I5" s="10" t="e">
        <f>#REF!</f>
        <v>#REF!</v>
      </c>
      <c r="J5" s="4" t="str">
        <f t="shared" si="7"/>
        <v>21.05.24</v>
      </c>
      <c r="O5">
        <v>0</v>
      </c>
      <c r="P5">
        <f>34.66*10.764</f>
        <v>373.08023999999995</v>
      </c>
      <c r="Q5">
        <f t="shared" si="8"/>
        <v>310.90019999999998</v>
      </c>
      <c r="R5" s="2">
        <v>8851000</v>
      </c>
      <c r="S5" s="8" t="s">
        <v>14</v>
      </c>
      <c r="T5" s="8"/>
    </row>
    <row r="6" spans="1:23" x14ac:dyDescent="0.25">
      <c r="A6" s="4">
        <f t="shared" si="0"/>
        <v>0</v>
      </c>
      <c r="B6" s="4">
        <f t="shared" si="1"/>
        <v>724</v>
      </c>
      <c r="C6" s="4">
        <f t="shared" si="9"/>
        <v>868.8</v>
      </c>
      <c r="D6" s="4">
        <f t="shared" si="2"/>
        <v>1042.56</v>
      </c>
      <c r="E6" s="5">
        <f t="shared" si="3"/>
        <v>16000000</v>
      </c>
      <c r="F6" s="10">
        <f t="shared" si="4"/>
        <v>22099</v>
      </c>
      <c r="G6" s="10">
        <f t="shared" si="5"/>
        <v>18416</v>
      </c>
      <c r="H6" s="10">
        <f t="shared" si="6"/>
        <v>15347</v>
      </c>
      <c r="I6" s="10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724</v>
      </c>
      <c r="R6" s="2">
        <v>16000000</v>
      </c>
      <c r="S6" s="8"/>
      <c r="T6" s="8"/>
    </row>
    <row r="7" spans="1:23" x14ac:dyDescent="0.25">
      <c r="A7" s="4">
        <f t="shared" si="0"/>
        <v>0</v>
      </c>
      <c r="B7" s="4">
        <f t="shared" si="1"/>
        <v>1170</v>
      </c>
      <c r="C7" s="4">
        <f t="shared" si="9"/>
        <v>1404</v>
      </c>
      <c r="D7" s="4">
        <f t="shared" si="2"/>
        <v>1684.8</v>
      </c>
      <c r="E7" s="5">
        <f t="shared" si="3"/>
        <v>32000000</v>
      </c>
      <c r="F7" s="15">
        <f t="shared" si="4"/>
        <v>27350</v>
      </c>
      <c r="G7" s="10">
        <f t="shared" si="5"/>
        <v>22792</v>
      </c>
      <c r="H7" s="10">
        <f t="shared" si="6"/>
        <v>18993</v>
      </c>
      <c r="I7" s="10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1170</v>
      </c>
      <c r="R7" s="2">
        <v>32000000</v>
      </c>
      <c r="S7" s="8"/>
      <c r="T7" s="8"/>
    </row>
    <row r="8" spans="1:23" x14ac:dyDescent="0.25">
      <c r="A8" s="4">
        <f t="shared" si="0"/>
        <v>0</v>
      </c>
      <c r="B8" s="4">
        <f t="shared" si="1"/>
        <v>431</v>
      </c>
      <c r="C8" s="4">
        <f t="shared" si="9"/>
        <v>517.19999999999993</v>
      </c>
      <c r="D8" s="4">
        <f t="shared" si="2"/>
        <v>620.63999999999987</v>
      </c>
      <c r="E8" s="5">
        <f t="shared" si="3"/>
        <v>10500000</v>
      </c>
      <c r="F8" s="10">
        <f t="shared" si="4"/>
        <v>24362</v>
      </c>
      <c r="G8" s="10">
        <f t="shared" si="5"/>
        <v>20302</v>
      </c>
      <c r="H8" s="10">
        <f t="shared" si="6"/>
        <v>16918</v>
      </c>
      <c r="I8" s="10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431</v>
      </c>
      <c r="R8" s="2">
        <v>10500000</v>
      </c>
      <c r="S8" s="8"/>
      <c r="T8" s="8"/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  <c r="W9">
        <f>F2*1.2</f>
        <v>27753.599999999999</v>
      </c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2:24" x14ac:dyDescent="0.25">
      <c r="B17" t="s">
        <v>16</v>
      </c>
      <c r="H17" t="s">
        <v>13</v>
      </c>
    </row>
    <row r="18" spans="2:24" x14ac:dyDescent="0.25">
      <c r="B18">
        <v>18.12</v>
      </c>
      <c r="C18">
        <v>14.86</v>
      </c>
      <c r="D18">
        <f>C18*B18</f>
        <v>269.26319999999998</v>
      </c>
    </row>
    <row r="19" spans="2:24" x14ac:dyDescent="0.25">
      <c r="B19">
        <v>10.11</v>
      </c>
      <c r="C19">
        <v>6.89</v>
      </c>
      <c r="D19">
        <f t="shared" ref="D19:D36" si="21">C19*B19</f>
        <v>69.657899999999998</v>
      </c>
      <c r="I19" t="s">
        <v>17</v>
      </c>
      <c r="J19" t="s">
        <v>23</v>
      </c>
    </row>
    <row r="20" spans="2:24" x14ac:dyDescent="0.25">
      <c r="B20">
        <v>3.5</v>
      </c>
      <c r="C20">
        <v>3.49</v>
      </c>
      <c r="D20">
        <f t="shared" si="21"/>
        <v>12.215</v>
      </c>
      <c r="G20" t="s">
        <v>26</v>
      </c>
      <c r="H20" t="s">
        <v>18</v>
      </c>
      <c r="I20">
        <v>423</v>
      </c>
      <c r="J20">
        <v>670</v>
      </c>
      <c r="N20" t="s">
        <v>26</v>
      </c>
      <c r="P20">
        <f>J20+I20</f>
        <v>1093</v>
      </c>
    </row>
    <row r="21" spans="2:24" x14ac:dyDescent="0.25">
      <c r="B21">
        <v>14.65</v>
      </c>
      <c r="C21">
        <v>14.98</v>
      </c>
      <c r="D21">
        <f t="shared" si="21"/>
        <v>219.45700000000002</v>
      </c>
      <c r="H21" t="s">
        <v>19</v>
      </c>
      <c r="I21">
        <v>36</v>
      </c>
      <c r="J21">
        <v>51</v>
      </c>
    </row>
    <row r="22" spans="2:24" x14ac:dyDescent="0.25">
      <c r="B22">
        <v>5.08</v>
      </c>
      <c r="C22">
        <v>4.76</v>
      </c>
      <c r="D22">
        <f t="shared" si="21"/>
        <v>24.180799999999998</v>
      </c>
      <c r="F22" s="7">
        <f>G22/I22</f>
        <v>1.1982570806100219</v>
      </c>
      <c r="G22" s="6">
        <v>550</v>
      </c>
      <c r="H22" s="6" t="s">
        <v>20</v>
      </c>
      <c r="I22">
        <f>I21+I20</f>
        <v>459</v>
      </c>
      <c r="J22">
        <f>J21+J20</f>
        <v>721</v>
      </c>
      <c r="N22">
        <v>870</v>
      </c>
      <c r="O22">
        <f>N22/J22</f>
        <v>1.2066574202496532</v>
      </c>
    </row>
    <row r="23" spans="2:24" x14ac:dyDescent="0.25">
      <c r="B23">
        <v>15.18</v>
      </c>
      <c r="C23">
        <v>11.26</v>
      </c>
      <c r="D23">
        <f t="shared" si="21"/>
        <v>170.92679999999999</v>
      </c>
      <c r="H23" t="s">
        <v>27</v>
      </c>
      <c r="I23">
        <f>I22+J22</f>
        <v>1180</v>
      </c>
    </row>
    <row r="24" spans="2:24" x14ac:dyDescent="0.25">
      <c r="B24">
        <v>7.55</v>
      </c>
      <c r="C24">
        <v>5.42</v>
      </c>
      <c r="D24">
        <f t="shared" si="21"/>
        <v>40.920999999999999</v>
      </c>
      <c r="H24" t="s">
        <v>21</v>
      </c>
      <c r="I24">
        <v>26500</v>
      </c>
      <c r="P24" s="11"/>
      <c r="Q24" s="11"/>
      <c r="R24" s="13"/>
      <c r="T24" s="11"/>
      <c r="U24" s="11"/>
      <c r="V24" s="11"/>
      <c r="W24" s="11"/>
      <c r="X24" s="11"/>
    </row>
    <row r="25" spans="2:24" x14ac:dyDescent="0.25">
      <c r="B25">
        <v>12.6</v>
      </c>
      <c r="C25">
        <v>7.76</v>
      </c>
      <c r="D25">
        <f t="shared" si="21"/>
        <v>97.775999999999996</v>
      </c>
      <c r="E25" s="11" t="s">
        <v>29</v>
      </c>
      <c r="F25" s="11"/>
      <c r="H25" t="s">
        <v>22</v>
      </c>
      <c r="I25">
        <f>I24*I23</f>
        <v>31270000</v>
      </c>
      <c r="P25" s="11"/>
      <c r="Q25" s="14"/>
      <c r="R25" s="14"/>
      <c r="T25" s="14"/>
      <c r="U25" s="14"/>
      <c r="V25" s="11"/>
      <c r="W25" s="11"/>
      <c r="X25" s="11"/>
    </row>
    <row r="26" spans="2:24" x14ac:dyDescent="0.25">
      <c r="B26">
        <v>7.76</v>
      </c>
      <c r="C26">
        <v>5.49</v>
      </c>
      <c r="D26">
        <f t="shared" si="21"/>
        <v>42.602400000000003</v>
      </c>
      <c r="E26" s="11" t="s">
        <v>18</v>
      </c>
      <c r="F26" s="11">
        <v>825</v>
      </c>
      <c r="P26" s="11"/>
      <c r="Q26" s="11"/>
      <c r="R26" s="11"/>
      <c r="T26" s="11"/>
      <c r="U26" s="11"/>
      <c r="V26" s="11"/>
      <c r="W26" s="11"/>
      <c r="X26" s="11"/>
    </row>
    <row r="27" spans="2:24" x14ac:dyDescent="0.25">
      <c r="B27">
        <v>3.34</v>
      </c>
      <c r="C27">
        <v>4.4800000000000004</v>
      </c>
      <c r="D27">
        <f t="shared" si="21"/>
        <v>14.963200000000001</v>
      </c>
      <c r="E27" s="11" t="s">
        <v>25</v>
      </c>
      <c r="F27" s="11">
        <v>990</v>
      </c>
      <c r="G27">
        <f>F27/F26</f>
        <v>1.2</v>
      </c>
      <c r="P27" s="11"/>
      <c r="Q27" s="11"/>
      <c r="R27" s="11"/>
      <c r="T27" s="11"/>
      <c r="U27" s="11"/>
      <c r="V27" s="11"/>
      <c r="W27" s="11"/>
      <c r="X27" s="11"/>
    </row>
    <row r="28" spans="2:24" x14ac:dyDescent="0.25">
      <c r="B28">
        <v>7.22</v>
      </c>
      <c r="C28">
        <v>5.47</v>
      </c>
      <c r="D28">
        <f t="shared" si="21"/>
        <v>39.493399999999994</v>
      </c>
      <c r="E28" s="11" t="s">
        <v>30</v>
      </c>
      <c r="F28" s="11">
        <v>1188</v>
      </c>
      <c r="G28">
        <f>F28/F27</f>
        <v>1.2</v>
      </c>
      <c r="P28" s="11"/>
      <c r="Q28" s="11"/>
      <c r="R28" s="12"/>
      <c r="T28" s="12"/>
      <c r="U28" s="12"/>
      <c r="V28" s="11"/>
      <c r="W28" s="11"/>
      <c r="X28" s="11"/>
    </row>
    <row r="29" spans="2:24" x14ac:dyDescent="0.25">
      <c r="B29">
        <v>15.26</v>
      </c>
      <c r="C29">
        <v>15.35</v>
      </c>
      <c r="D29">
        <f t="shared" si="21"/>
        <v>234.24099999999999</v>
      </c>
      <c r="E29" s="11" t="s">
        <v>31</v>
      </c>
      <c r="F29" s="11">
        <v>17000</v>
      </c>
      <c r="H29" t="s">
        <v>24</v>
      </c>
      <c r="P29" s="11"/>
      <c r="Q29" s="11"/>
      <c r="R29" s="11"/>
      <c r="T29" s="11"/>
      <c r="U29" s="11"/>
      <c r="V29" s="11"/>
      <c r="W29" s="11"/>
      <c r="X29" s="11"/>
    </row>
    <row r="30" spans="2:24" x14ac:dyDescent="0.25">
      <c r="D30">
        <f>SUM(D18:D29)</f>
        <v>1235.6976999999997</v>
      </c>
      <c r="E30" s="11" t="s">
        <v>22</v>
      </c>
      <c r="F30" s="11">
        <f>F29*F28</f>
        <v>20196000</v>
      </c>
      <c r="H30" t="s">
        <v>28</v>
      </c>
      <c r="P30" s="11"/>
      <c r="Q30" s="11"/>
      <c r="R30" s="11"/>
      <c r="T30" s="11"/>
      <c r="U30" s="11"/>
      <c r="V30" s="11"/>
      <c r="W30" s="11"/>
      <c r="X30" s="11"/>
    </row>
    <row r="31" spans="2:24" x14ac:dyDescent="0.25">
      <c r="B31">
        <v>10.6</v>
      </c>
      <c r="C31">
        <v>7.4</v>
      </c>
      <c r="D31">
        <f t="shared" si="21"/>
        <v>78.44</v>
      </c>
      <c r="E31" s="11" t="s">
        <v>32</v>
      </c>
      <c r="F31" s="11">
        <f>F30/F26</f>
        <v>24480</v>
      </c>
      <c r="P31" s="11"/>
      <c r="Q31" s="11"/>
      <c r="R31" s="11"/>
      <c r="T31" s="11"/>
      <c r="U31" s="11"/>
      <c r="V31" s="11"/>
      <c r="W31" s="11"/>
      <c r="X31" s="11"/>
    </row>
    <row r="32" spans="2:24" x14ac:dyDescent="0.25">
      <c r="D32">
        <f>D31+D30</f>
        <v>1314.1376999999998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4:24" x14ac:dyDescent="0.25">
      <c r="D33">
        <f t="shared" si="21"/>
        <v>0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4:24" x14ac:dyDescent="0.25">
      <c r="D34">
        <f t="shared" si="21"/>
        <v>0</v>
      </c>
      <c r="Q34" s="11"/>
      <c r="R34" s="11"/>
    </row>
    <row r="35" spans="4:24" x14ac:dyDescent="0.25">
      <c r="D35">
        <f t="shared" si="21"/>
        <v>0</v>
      </c>
      <c r="Q35" s="11"/>
      <c r="R35" s="11"/>
      <c r="T35" s="6"/>
    </row>
    <row r="36" spans="4:24" x14ac:dyDescent="0.25">
      <c r="D36">
        <f t="shared" si="21"/>
        <v>0</v>
      </c>
      <c r="P36" s="11"/>
      <c r="Q36" s="11"/>
      <c r="R36" s="11"/>
      <c r="S36" s="6"/>
    </row>
    <row r="37" spans="4:24" x14ac:dyDescent="0.25">
      <c r="D37">
        <f>SUM(D18:D29)</f>
        <v>1235.6976999999997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2024-05-30T06:58:16Z</dcterms:modified>
</cp:coreProperties>
</file>