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venkatesh subhash sawant\"/>
    </mc:Choice>
  </mc:AlternateContent>
  <xr:revisionPtr revIDLastSave="0" documentId="13_ncr:1_{92C83F58-3EBD-40B2-AC5C-3A32F143F97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<sst xmlns="http://schemas.openxmlformats.org/spreadsheetml/2006/main" count="129" uniqueCount="88">
  <si>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</si>
  <si>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</si>
  <si>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</si>
  <si>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</si>
  <si>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</si>
  <si>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</si>
  <si>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</si>
  <si>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</si>
  <si>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</si>
  <si>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</si>
  <si>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</si>
  <si>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</si>
  <si>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</si>
  <si>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</si>
  <si>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</si>
  <si>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</si>
  <si>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</si>
  <si>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</si>
  <si>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</si>
  <si>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</si>
  <si>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</si>
  <si>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</si>
  <si>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</si>
  <si>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</si>
  <si>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</si>
  <si>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</si>
  <si>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</si>
  <si>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</si>
  <si>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</si>
  <si>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</si>
  <si>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</si>
  <si>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</si>
  <si>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</si>
  <si>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</si>
  <si>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</si>
  <si>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</si>
  <si>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</si>
  <si>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</si>
  <si>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</si>
  <si>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</si>
  <si>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</si>
  <si>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</si>
  <si>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</si>
  <si>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</si>
  <si>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</si>
  <si>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</si>
  <si>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</si>
  <si>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</si>
  <si>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</si>
  <si>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</si>
  <si>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</si>
  <si>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</si>
  <si>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</si>
  <si>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</si>
  <si>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</si>
  <si>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</si>
  <si>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</si>
  <si>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</si>
  <si>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</si>
  <si>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</si>
  <si>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</si>
  <si>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</si>
  <si>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</si>
  <si>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</si>
  <si>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</si>
  <si>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</si>
  <si>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</si>
  <si>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</si>
  <si>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</si>
  <si>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</si>
  <si>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</si>
  <si>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</si>
  <si>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</si>
  <si>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</si>
  <si>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</si>
  <si>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</si>
  <si>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</si>
  <si>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</si>
  <si>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</si>
  <si>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</si>
  <si>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</si>
  <si>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</si>
  <si>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</si>
  <si>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</si>
  <si>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 xml:space="preserve">Draft Agreement </t>
  </si>
  <si>
    <t>IGR-18.04.24</t>
  </si>
  <si>
    <t>IGR-13.02.24</t>
  </si>
  <si>
    <t>IGR-17.05.24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</si>
</sst>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41348-1C50-4FF8-AE3E-55751148D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C0FB7D-8082-4DE5-B4E1-D2D4A3441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45963-E653-4699-855F-8854E06FD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7AC58-E29A-49EA-BD92-829DE418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D9F4A-7DD2-49E5-A882-4F6CBD1F9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14</xdr:col>
      <xdr:colOff>239349</xdr:colOff>
      <xdr:row>47</xdr:row>
      <xdr:rowOff>67903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8023B1-A248-40FE-A262-1C605A926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8773749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BE644-74A8-4FFF-9A86-D8A740E6F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75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81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76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77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78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79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80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2"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24000</v>
      </c>
      <c r="D3" s="24" t="s">
        <v>74</v>
      </c>
      <c r="E3" s="6" t="s">
        <v>82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21500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21500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24000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319</v>
      </c>
      <c r="D18" s="19"/>
    </row>
    <row r="19" spans="1:4" x14ac:dyDescent="0.25">
      <c r="A19" s="16" t="s">
        <v>73</v>
      </c>
      <c r="B19" s="6"/>
      <c r="C19" s="32">
        <f>C18*C16</f>
        <v>7656000</v>
      </c>
      <c r="D19" s="33"/>
    </row>
    <row r="20" spans="1:4" x14ac:dyDescent="0.25">
      <c r="A20" s="16" t="s">
        <v>24</v>
      </c>
      <c r="C20" s="34">
        <f>C19*90%</f>
        <v>6890400</v>
      </c>
      <c r="D20" s="19"/>
    </row>
    <row r="21" spans="1:4" x14ac:dyDescent="0.25">
      <c r="A21" s="16" t="s">
        <v>25</v>
      </c>
      <c r="C21" s="34">
        <f>C19*80%</f>
        <v>6124800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797500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15950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6" sqref="F6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693</v>
      </c>
      <c r="C2" s="4">
        <f t="shared" ref="C2:C16" si="1">B2*1.2</f>
        <v>831.6</v>
      </c>
      <c r="D2" s="4">
        <f t="shared" ref="D2:D16" si="2">C2*1.2</f>
        <v>997.92</v>
      </c>
      <c r="E2" s="5">
        <f t="shared" ref="E2:E16" si="3">R2</f>
        <v>15253000</v>
      </c>
      <c r="F2" s="4">
        <f t="shared" ref="F2:F15" si="4">ROUND((E2/B2),0)</f>
        <v>22010</v>
      </c>
      <c r="G2" s="4">
        <f t="shared" ref="G2:G15" si="5">ROUND((E2/C2),0)</f>
        <v>18342</v>
      </c>
      <c r="H2" s="4">
        <f t="shared" ref="H2:H15" si="6">ROUND((E2/D2),0)</f>
        <v>15285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693</v>
      </c>
      <c r="R2" s="2">
        <v>15253000</v>
      </c>
      <c r="S2" s="2" t="s">
        <v>85</v>
      </c>
    </row>
    <row r="3" spans="1:19" x14ac:dyDescent="0.25">
      <c r="A3" s="4">
        <v>2</v>
      </c>
      <c r="B3" s="4">
        <f t="shared" si="0"/>
        <v>693</v>
      </c>
      <c r="C3" s="4">
        <f t="shared" si="1"/>
        <v>831.6</v>
      </c>
      <c r="D3" s="4">
        <f t="shared" si="2"/>
        <v>997.92</v>
      </c>
      <c r="E3" s="5">
        <f t="shared" si="3"/>
        <v>15600124</v>
      </c>
      <c r="F3" s="77">
        <f t="shared" si="4"/>
        <v>22511</v>
      </c>
      <c r="G3" s="77">
        <f t="shared" si="5"/>
        <v>18759</v>
      </c>
      <c r="H3" s="77">
        <f t="shared" si="6"/>
        <v>15633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693</v>
      </c>
      <c r="R3" s="78">
        <v>15600124</v>
      </c>
      <c r="S3" s="78" t="s">
        <v>86</v>
      </c>
    </row>
    <row r="4" spans="1:19" x14ac:dyDescent="0.25">
      <c r="A4" s="4">
        <v>3</v>
      </c>
      <c r="B4" s="4">
        <f t="shared" si="0"/>
        <v>588</v>
      </c>
      <c r="C4" s="4">
        <f t="shared" si="1"/>
        <v>705.6</v>
      </c>
      <c r="D4" s="4">
        <f t="shared" si="2"/>
        <v>846.72</v>
      </c>
      <c r="E4" s="5">
        <f t="shared" si="3"/>
        <v>12936000</v>
      </c>
      <c r="F4" s="4">
        <f t="shared" si="4"/>
        <v>22000</v>
      </c>
      <c r="G4" s="4">
        <f t="shared" si="5"/>
        <v>18333</v>
      </c>
      <c r="H4" s="4">
        <f t="shared" si="6"/>
        <v>15278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588</v>
      </c>
      <c r="R4" s="2">
        <v>12936000</v>
      </c>
      <c r="S4" s="2" t="s">
        <v>87</v>
      </c>
    </row>
    <row r="5" spans="1:19" x14ac:dyDescent="0.25">
      <c r="A5" s="4">
        <v>4</v>
      </c>
      <c r="B5" s="4">
        <f t="shared" si="0"/>
        <v>319</v>
      </c>
      <c r="C5" s="4">
        <f t="shared" si="1"/>
        <v>382.8</v>
      </c>
      <c r="D5" s="4">
        <f t="shared" si="2"/>
        <v>459.36</v>
      </c>
      <c r="E5" s="5">
        <f t="shared" si="3"/>
        <v>7800000</v>
      </c>
      <c r="F5" s="77">
        <f t="shared" si="4"/>
        <v>24451</v>
      </c>
      <c r="G5" s="77">
        <f t="shared" si="5"/>
        <v>20376</v>
      </c>
      <c r="H5" s="77">
        <f t="shared" si="6"/>
        <v>16980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319</v>
      </c>
      <c r="R5" s="78">
        <v>7800000</v>
      </c>
      <c r="S5" s="2"/>
    </row>
    <row r="6" spans="1:19" x14ac:dyDescent="0.25">
      <c r="A6" s="4">
        <v>5</v>
      </c>
      <c r="B6" s="4">
        <f t="shared" si="0"/>
        <v>319</v>
      </c>
      <c r="C6" s="4">
        <f t="shared" si="1"/>
        <v>382.8</v>
      </c>
      <c r="D6" s="4">
        <f t="shared" si="2"/>
        <v>459.36</v>
      </c>
      <c r="E6" s="5">
        <f t="shared" si="3"/>
        <v>7500000</v>
      </c>
      <c r="F6" s="79">
        <f t="shared" si="4"/>
        <v>23511</v>
      </c>
      <c r="G6" s="79">
        <f t="shared" si="5"/>
        <v>19592</v>
      </c>
      <c r="H6" s="79">
        <f t="shared" si="6"/>
        <v>16327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9"/>
        <v>0</v>
      </c>
      <c r="Q6" s="80">
        <v>319</v>
      </c>
      <c r="R6" s="81">
        <v>7500000</v>
      </c>
      <c r="S6" s="2"/>
    </row>
    <row r="7" spans="1:19" x14ac:dyDescent="0.25">
      <c r="A7" s="4">
        <v>6</v>
      </c>
      <c r="B7" s="4">
        <f t="shared" si="0"/>
        <v>320</v>
      </c>
      <c r="C7" s="4">
        <f t="shared" si="1"/>
        <v>384</v>
      </c>
      <c r="D7" s="4">
        <f t="shared" si="2"/>
        <v>460.79999999999995</v>
      </c>
      <c r="E7" s="5">
        <f t="shared" si="3"/>
        <v>8900000</v>
      </c>
      <c r="F7" s="4">
        <f t="shared" si="4"/>
        <v>27813</v>
      </c>
      <c r="G7" s="4">
        <f t="shared" si="5"/>
        <v>23177</v>
      </c>
      <c r="H7" s="4">
        <f t="shared" si="6"/>
        <v>19314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320</v>
      </c>
      <c r="R7" s="2">
        <v>8900000</v>
      </c>
      <c r="S7" s="2"/>
    </row>
    <row r="8" spans="1:19" x14ac:dyDescent="0.25">
      <c r="A8" s="4">
        <v>7</v>
      </c>
      <c r="B8" s="4">
        <f t="shared" si="0"/>
        <v>319</v>
      </c>
      <c r="C8" s="4">
        <f t="shared" si="1"/>
        <v>382.8</v>
      </c>
      <c r="D8" s="4">
        <f t="shared" si="2"/>
        <v>459.36</v>
      </c>
      <c r="E8" s="5">
        <f t="shared" si="3"/>
        <v>8600000</v>
      </c>
      <c r="F8" s="77">
        <f t="shared" si="4"/>
        <v>26959</v>
      </c>
      <c r="G8" s="77">
        <f t="shared" si="5"/>
        <v>22466</v>
      </c>
      <c r="H8" s="77">
        <f t="shared" si="6"/>
        <v>18722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319</v>
      </c>
      <c r="R8" s="78">
        <v>8600000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84</v>
      </c>
      <c r="D28" s="71"/>
      <c r="F28" s="56" t="s">
        <v>83</v>
      </c>
      <c r="G28" s="56">
        <v>319</v>
      </c>
    </row>
    <row r="29" spans="1:19" s="10" customFormat="1" x14ac:dyDescent="0.25">
      <c r="C29" s="71" t="s">
        <v>1</v>
      </c>
      <c r="D29" s="71">
        <v>6700000</v>
      </c>
      <c r="F29" s="56" t="s">
        <v>71</v>
      </c>
      <c r="G29" s="56">
        <v>351</v>
      </c>
      <c r="H29" s="10">
        <f>G29/G28</f>
        <v>1.1003134796238245</v>
      </c>
    </row>
    <row r="30" spans="1:19" s="10" customFormat="1" x14ac:dyDescent="0.25">
      <c r="F30" s="56" t="s">
        <v>72</v>
      </c>
      <c r="G30" s="56">
        <v>24000</v>
      </c>
    </row>
    <row r="31" spans="1:19" s="10" customFormat="1" x14ac:dyDescent="0.25">
      <c r="C31" s="74"/>
      <c r="D31" s="74"/>
      <c r="F31" s="74" t="s">
        <v>73</v>
      </c>
      <c r="G31" s="74">
        <f>G30*G28</f>
        <v>7656000</v>
      </c>
      <c r="H31" s="10">
        <f>G31/D29</f>
        <v>1.142686567164179</v>
      </c>
    </row>
    <row r="32" spans="1:19" s="10" customFormat="1" x14ac:dyDescent="0.25">
      <c r="C32" s="74"/>
      <c r="D32" s="74"/>
      <c r="F32" s="74" t="s">
        <v>24</v>
      </c>
      <c r="G32" s="74">
        <f>G31*90%</f>
        <v>6890400</v>
      </c>
    </row>
    <row r="33" spans="3:7" s="10" customFormat="1" x14ac:dyDescent="0.25">
      <c r="C33" s="74"/>
      <c r="D33" s="74"/>
      <c r="F33" s="74" t="s">
        <v>25</v>
      </c>
      <c r="G33" s="74">
        <f>G31*80%</f>
        <v>6124800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2024-05-30T08:11:43Z</dcterms:modified>
</cp:coreProperties>
</file>