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J5"/>
  <c r="I5"/>
  <c r="E5"/>
  <c r="A5"/>
  <c r="Q4"/>
  <c r="B4" s="1"/>
  <c r="J4"/>
  <c r="I4"/>
  <c r="E4"/>
  <c r="A4"/>
  <c r="F5" l="1"/>
  <c r="C4"/>
  <c r="F4"/>
  <c r="G6"/>
  <c r="D6"/>
  <c r="H6" s="1"/>
  <c r="D8"/>
  <c r="H8" s="1"/>
  <c r="G8"/>
  <c r="F10"/>
  <c r="C10"/>
  <c r="F12"/>
  <c r="C12"/>
  <c r="C14"/>
  <c r="F14"/>
  <c r="D5"/>
  <c r="H5" s="1"/>
  <c r="G5"/>
  <c r="G7"/>
  <c r="D7"/>
  <c r="H7" s="1"/>
  <c r="G9"/>
  <c r="D9"/>
  <c r="H9" s="1"/>
  <c r="C11"/>
  <c r="F11"/>
  <c r="F13"/>
  <c r="C13"/>
  <c r="F15"/>
  <c r="C15"/>
  <c r="G15" l="1"/>
  <c r="D15"/>
  <c r="H15" s="1"/>
  <c r="D12"/>
  <c r="H12" s="1"/>
  <c r="G12"/>
  <c r="G14"/>
  <c r="D14"/>
  <c r="H14" s="1"/>
  <c r="G13"/>
  <c r="D13"/>
  <c r="H13" s="1"/>
  <c r="D10"/>
  <c r="H10" s="1"/>
  <c r="G10"/>
  <c r="G11"/>
  <c r="D11"/>
  <c r="H11" s="1"/>
  <c r="G4"/>
  <c r="D4"/>
  <c r="H4" s="1"/>
  <c r="D28" i="23" l="1"/>
  <c r="R24" i="4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C21"/>
  <c r="C25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<sst xmlns="http://schemas.openxmlformats.org/spreadsheetml/2006/main" count="130" uniqueCount="99">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</sst>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170329</xdr:colOff>
      <xdr:row>1</xdr:row>
      <xdr:rowOff>157443</xdr:rowOff>
    </xdr:from>
    <xdr:to>
      <xdr:col>13</xdr:col>
      <xdr:colOff>417980</xdr:colOff>
      <xdr:row>22</xdr:row>
      <xdr:rowOff>33618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90800" y="347943"/>
          <a:ext cx="5693709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19050</xdr:rowOff>
    </xdr:from>
    <xdr:to>
      <xdr:col>9</xdr:col>
      <xdr:colOff>419100</xdr:colOff>
      <xdr:row>26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781050"/>
          <a:ext cx="5734050" cy="4200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21435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19400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19400</v>
      </c>
      <c r="D5" s="57" t="s">
        <v>61</v>
      </c>
      <c r="E5" s="58">
        <f>ROUND(C5/10.764,0)</f>
        <v>1802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19400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0.13</v>
      </c>
      <c r="D8" s="100">
        <f>1-C8</f>
        <v>0.87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16878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16878</v>
      </c>
      <c r="D10" s="57" t="s">
        <v>61</v>
      </c>
      <c r="E10" s="58">
        <f>ROUND(C10/10.764,0)</f>
        <v>1568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/>
      <c r="D17" s="73">
        <f>C16*E10</f>
        <v>1293600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1650000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21" sqref="C21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3000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13</v>
      </c>
      <c r="D7" s="25"/>
      <c r="F7" s="76"/>
      <c r="G7" s="76"/>
    </row>
    <row r="8" spans="1:8">
      <c r="A8" s="15" t="s">
        <v>18</v>
      </c>
      <c r="B8" s="24"/>
      <c r="C8" s="25">
        <f>C9-C7</f>
        <v>47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19.5</v>
      </c>
      <c r="D10" s="25"/>
      <c r="F10" s="116"/>
      <c r="G10" s="76"/>
    </row>
    <row r="11" spans="1:8">
      <c r="A11" s="15"/>
      <c r="B11" s="26"/>
      <c r="C11" s="27">
        <f>C10%</f>
        <v>0.19500000000000001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390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1610</v>
      </c>
      <c r="D13" s="23"/>
      <c r="F13" s="76"/>
      <c r="G13" s="76"/>
    </row>
    <row r="14" spans="1:8">
      <c r="A14" s="15" t="s">
        <v>15</v>
      </c>
      <c r="B14" s="19"/>
      <c r="C14" s="20">
        <f>C5</f>
        <v>1000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2610</v>
      </c>
      <c r="D16" s="21"/>
      <c r="E16" s="61"/>
      <c r="F16" s="61"/>
      <c r="G16" s="61"/>
      <c r="H16" s="61"/>
    </row>
    <row r="17" spans="1:8">
      <c r="B17" s="24"/>
      <c r="C17" s="25"/>
      <c r="D17" s="25"/>
      <c r="F17" s="73"/>
      <c r="G17" s="73"/>
      <c r="H17" s="73"/>
    </row>
    <row r="18" spans="1:8" ht="16.5">
      <c r="A18" s="28" t="s">
        <v>98</v>
      </c>
      <c r="B18" s="7"/>
      <c r="C18" s="74">
        <v>825</v>
      </c>
      <c r="D18" s="74"/>
      <c r="E18" s="75"/>
      <c r="F18" s="75"/>
      <c r="G18" s="75"/>
      <c r="H18" s="75"/>
    </row>
    <row r="19" spans="1:8">
      <c r="A19" s="15"/>
      <c r="B19" s="6"/>
      <c r="C19" s="30">
        <f>C18*C16</f>
        <v>2153250</v>
      </c>
      <c r="D19" s="76" t="s">
        <v>68</v>
      </c>
      <c r="E19" s="61"/>
      <c r="F19" s="61"/>
      <c r="G19" s="61"/>
      <c r="H19" s="61"/>
    </row>
    <row r="20" spans="1:8">
      <c r="A20" s="15"/>
      <c r="B20" s="61"/>
      <c r="C20" s="31">
        <f>C19*85%</f>
        <v>1830262.5</v>
      </c>
      <c r="D20" s="76" t="s">
        <v>24</v>
      </c>
      <c r="E20" s="73"/>
      <c r="F20" s="73"/>
      <c r="G20" s="73"/>
      <c r="H20" s="73"/>
    </row>
    <row r="21" spans="1:8" ht="16.5">
      <c r="A21" s="15"/>
      <c r="C21" s="31">
        <f>C19*70%</f>
        <v>1507275</v>
      </c>
      <c r="D21" s="76" t="s">
        <v>25</v>
      </c>
      <c r="E21" s="75"/>
      <c r="F21" s="75"/>
      <c r="G21" s="75"/>
      <c r="H21" s="75"/>
    </row>
    <row r="22" spans="1:8">
      <c r="A22" s="15"/>
      <c r="E22" s="61"/>
      <c r="F22" s="61"/>
      <c r="G22" s="61"/>
      <c r="H22" s="61"/>
    </row>
    <row r="23" spans="1:8">
      <c r="A23" s="32" t="s">
        <v>26</v>
      </c>
      <c r="B23" s="33"/>
      <c r="C23" s="34">
        <f>C4*C18</f>
        <v>1650000</v>
      </c>
      <c r="D23" s="34">
        <f>D4*D18</f>
        <v>0</v>
      </c>
      <c r="E23" s="73"/>
      <c r="F23" s="73"/>
      <c r="G23" s="73"/>
      <c r="H23" s="73"/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4485.9375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763</v>
      </c>
      <c r="D28" s="117">
        <f>C28*1.2</f>
        <v>915.6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G1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3"/>
      <c r="L2" s="73"/>
      <c r="M2" s="73"/>
      <c r="N2" s="73"/>
      <c r="O2" s="73"/>
      <c r="P2" s="73"/>
      <c r="Q2" s="73"/>
      <c r="R2" s="2"/>
      <c r="S2" s="2"/>
      <c r="T2" s="2"/>
      <c r="AA2" s="66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3"/>
      <c r="L3" s="73"/>
      <c r="M3" s="73"/>
      <c r="N3" s="73"/>
      <c r="O3" s="73"/>
      <c r="P3" s="73"/>
      <c r="Q3" s="73"/>
      <c r="R3" s="2"/>
      <c r="S3" s="2"/>
      <c r="T3" s="2"/>
      <c r="AE3" s="66"/>
    </row>
    <row r="4" spans="1:35">
      <c r="A4" s="4">
        <f t="shared" ref="A2:A15" si="0">N4</f>
        <v>0</v>
      </c>
      <c r="B4" s="4">
        <f t="shared" ref="B2:B15" si="1">Q4</f>
        <v>1250</v>
      </c>
      <c r="C4" s="4">
        <f t="shared" ref="C2:D15" si="2">B4*1.2</f>
        <v>1500</v>
      </c>
      <c r="D4" s="4">
        <f t="shared" si="2"/>
        <v>1800</v>
      </c>
      <c r="E4" s="5">
        <f t="shared" ref="E2:E15" si="3">R4</f>
        <v>4400000</v>
      </c>
      <c r="F4" s="4">
        <f t="shared" ref="F2:F15" si="4">ROUND((E4/B4),0)</f>
        <v>3520</v>
      </c>
      <c r="G4" s="4">
        <f t="shared" ref="G2:G15" si="5">ROUND((E4/C4),0)</f>
        <v>2933</v>
      </c>
      <c r="H4" s="4">
        <f t="shared" ref="H2:H15" si="6">ROUND((E4/D4),0)</f>
        <v>2444</v>
      </c>
      <c r="I4" s="4">
        <f t="shared" ref="I2:J15" si="7">T4</f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v>1500</v>
      </c>
      <c r="Q4" s="73">
        <f t="shared" ref="Q2:Q15" si="8">P4/1.2</f>
        <v>1250</v>
      </c>
      <c r="R4" s="2">
        <v>4400000</v>
      </c>
      <c r="S4" s="2"/>
      <c r="T4" s="2"/>
    </row>
    <row r="5" spans="1:35">
      <c r="A5" s="4">
        <f t="shared" si="0"/>
        <v>0</v>
      </c>
      <c r="B5" s="4">
        <f t="shared" si="1"/>
        <v>1041.6666666666667</v>
      </c>
      <c r="C5" s="4">
        <f t="shared" si="2"/>
        <v>1250</v>
      </c>
      <c r="D5" s="4">
        <f t="shared" si="2"/>
        <v>1500</v>
      </c>
      <c r="E5" s="5">
        <f t="shared" si="3"/>
        <v>4500000</v>
      </c>
      <c r="F5" s="4">
        <f t="shared" si="4"/>
        <v>4320</v>
      </c>
      <c r="G5" s="4">
        <f t="shared" si="5"/>
        <v>3600</v>
      </c>
      <c r="H5" s="4">
        <f t="shared" si="6"/>
        <v>3000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v>1250</v>
      </c>
      <c r="Q5" s="73">
        <f t="shared" si="8"/>
        <v>1041.6666666666667</v>
      </c>
      <c r="R5" s="2">
        <v>4500000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ref="P8:P9" si="9">O8/1.2</f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 t="shared" si="9"/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7"/>
        <v>0</v>
      </c>
      <c r="K12" s="73"/>
      <c r="L12" s="73"/>
      <c r="M12" s="73"/>
      <c r="N12" s="73"/>
      <c r="O12" s="73">
        <v>0</v>
      </c>
      <c r="P12" s="73">
        <f t="shared" ref="P12:P13" si="10">O12/1.2</f>
        <v>0</v>
      </c>
      <c r="Q12" s="73">
        <f t="shared" si="8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7"/>
        <v>0</v>
      </c>
      <c r="K13" s="73"/>
      <c r="L13" s="73"/>
      <c r="M13" s="73"/>
      <c r="N13" s="73"/>
      <c r="O13" s="73">
        <v>0</v>
      </c>
      <c r="P13" s="73">
        <f t="shared" si="10"/>
        <v>0</v>
      </c>
      <c r="Q13" s="73">
        <f t="shared" si="8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7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8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7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8"/>
        <v>0</v>
      </c>
      <c r="R15" s="2">
        <v>0</v>
      </c>
      <c r="S15" s="2"/>
    </row>
    <row r="16" spans="1:35">
      <c r="A16" s="4">
        <f t="shared" ref="A16:A19" si="11">N16</f>
        <v>0</v>
      </c>
      <c r="B16" s="4">
        <f t="shared" ref="B16:B19" si="12">Q16</f>
        <v>0</v>
      </c>
      <c r="C16" s="4">
        <f t="shared" ref="C16:C19" si="13">B16*1.2</f>
        <v>0</v>
      </c>
      <c r="D16" s="4">
        <f t="shared" ref="D16:D19" si="14">C16*1.2</f>
        <v>0</v>
      </c>
      <c r="E16" s="5">
        <f t="shared" ref="E16:E19" si="15"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R16" s="2"/>
      <c r="S16" s="2"/>
    </row>
    <row r="17" spans="1:19">
      <c r="A17" s="4">
        <f t="shared" si="11"/>
        <v>0</v>
      </c>
      <c r="B17" s="4">
        <f t="shared" si="12"/>
        <v>0</v>
      </c>
      <c r="C17" s="4">
        <f t="shared" si="13"/>
        <v>0</v>
      </c>
      <c r="D17" s="4">
        <f t="shared" si="14"/>
        <v>0</v>
      </c>
      <c r="E17" s="5">
        <f t="shared" si="15"/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R17" s="2"/>
      <c r="S17" s="2"/>
    </row>
    <row r="18" spans="1:19">
      <c r="A18" s="4">
        <f t="shared" si="11"/>
        <v>0</v>
      </c>
      <c r="B18" s="4">
        <f t="shared" si="12"/>
        <v>0</v>
      </c>
      <c r="C18" s="4">
        <f t="shared" si="13"/>
        <v>0</v>
      </c>
      <c r="D18" s="4">
        <f t="shared" si="14"/>
        <v>0</v>
      </c>
      <c r="E18" s="5">
        <f t="shared" si="15"/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R18" s="2"/>
      <c r="S18" s="2"/>
    </row>
    <row r="19" spans="1:19">
      <c r="A19" s="4">
        <f t="shared" si="11"/>
        <v>0</v>
      </c>
      <c r="B19" s="4">
        <f t="shared" si="12"/>
        <v>0</v>
      </c>
      <c r="C19" s="4">
        <f t="shared" si="13"/>
        <v>0</v>
      </c>
      <c r="D19" s="4">
        <f t="shared" si="14"/>
        <v>0</v>
      </c>
      <c r="E19" s="5">
        <f t="shared" si="15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E2" zoomScale="130" zoomScaleNormal="130" workbookViewId="0">
      <selection activeCell="K7" sqref="K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2024-05-25T10:35:08Z</dcterms:modified>
</cp:coreProperties>
</file>