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Nilesh Sadanand kadam\"/>
    </mc:Choice>
  </mc:AlternateContent>
  <xr:revisionPtr revIDLastSave="0" documentId="13_ncr:1_{F7B2F01D-185C-4239-A276-2220303208D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" i="4" l="1"/>
  <c r="Q5" i="4"/>
  <c r="C5" i="25" l="1"/>
  <c r="C4" i="25"/>
  <c r="C3" i="25"/>
  <c r="B2" i="4"/>
  <c r="C2" i="4" s="1"/>
  <c r="P3" i="4"/>
  <c r="B3" i="4" s="1"/>
  <c r="C3" i="4" s="1"/>
  <c r="D3" i="4" s="1"/>
  <c r="P4" i="4"/>
  <c r="Q6" i="4"/>
  <c r="B6" i="4" s="1"/>
  <c r="C6" i="4" s="1"/>
  <c r="Q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<sst xmlns="http://schemas.openxmlformats.org/spreadsheetml/2006/main" count="131" uniqueCount="88">
  <si>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</si>
  <si>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</si>
  <si>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</si>
  <si>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</si>
  <si>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</si>
  <si>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</si>
  <si>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</si>
  <si>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</si>
  <si>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</si>
  <si>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</si>
  <si>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</si>
  <si>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</si>
  <si>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</si>
  <si>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</si>
  <si>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</si>
  <si>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</si>
  <si>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</si>
  <si>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</si>
  <si>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</si>
  <si>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</si>
  <si>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</si>
  <si>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</si>
  <si>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</si>
  <si>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</si>
  <si>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</si>
  <si>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</si>
  <si>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</si>
  <si>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</si>
  <si>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</si>
  <si>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</si>
  <si>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</si>
  <si>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</si>
  <si>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</si>
  <si>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</si>
  <si>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</si>
  <si>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</si>
  <si>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</si>
  <si>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</si>
  <si>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</si>
  <si>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</si>
  <si>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</si>
  <si>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</si>
  <si>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</si>
  <si>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</si>
  <si>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</si>
  <si>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</si>
  <si>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</si>
  <si>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</si>
  <si>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</si>
  <si>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</si>
  <si>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</si>
  <si>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</si>
  <si>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</si>
  <si>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</si>
  <si>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</si>
  <si>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</si>
  <si>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</si>
  <si>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</si>
  <si>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</si>
  <si>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</si>
  <si>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</si>
  <si>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</si>
  <si>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</si>
  <si>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</si>
  <si>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</si>
  <si>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</si>
  <si>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</si>
  <si>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</si>
  <si>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</si>
  <si>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</si>
  <si>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</si>
  <si>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</si>
  <si>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</si>
  <si>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</si>
  <si>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</si>
  <si>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</si>
  <si>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</si>
  <si>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</si>
  <si>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</si>
  <si>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</si>
  <si>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</si>
  <si>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</si>
  <si>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</si>
  <si>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</si>
  <si>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</si>
  <si>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OC-2014</t>
  </si>
  <si>
    <t>IGR-05.02.20</t>
  </si>
  <si>
    <t>IGR-23.01.20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</si>
</sst>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20</xdr:col>
      <xdr:colOff>496196</xdr:colOff>
      <xdr:row>15</xdr:row>
      <xdr:rowOff>124286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19CBF-4BAD-45C1-B5CD-2653840C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0"/>
          <a:ext cx="6420746" cy="33056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7A8D79-5F1B-42F3-B29F-A3F08F7C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CC355-661D-4B85-8D4D-1E3DBDBC9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DD277-E112-4D5A-9E76-ADE02020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C7DFC-9539-4DB8-ADFA-13A47913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5ACEFA-679F-4A54-A00A-5E632CBDF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86928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2C8A5-CB2E-4665-B1F9-18B1630BB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8830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E89464-45EE-4F43-AF08-6F7396024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49B30-5EE6-4B28-87A1-37B360D17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288984.69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318384.69</v>
      </c>
      <c r="D9" s="62" t="s">
        <v>62</v>
      </c>
      <c r="E9" s="63">
        <f>C9/10.764</f>
        <v>29578.659420289856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10</v>
      </c>
      <c r="D13" s="69">
        <f>D12-C13</f>
        <v>90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E14" sqref="E1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18</v>
      </c>
      <c r="B2" s="42">
        <v>0</v>
      </c>
      <c r="C2" s="42">
        <v>10</v>
      </c>
      <c r="D2" s="42">
        <v>2</v>
      </c>
      <c r="E2" s="43">
        <f t="shared" ref="E2:I23" si="0">B2/12</f>
        <v>0</v>
      </c>
      <c r="F2" s="43">
        <f t="shared" ref="F2:F30" si="1">D2/12</f>
        <v>0.16666666666666666</v>
      </c>
      <c r="G2" s="43">
        <f t="shared" ref="G2:G30" si="2">A2+E2</f>
        <v>18</v>
      </c>
      <c r="H2" s="43">
        <f t="shared" ref="H2:H30" si="3">C2+F2</f>
        <v>10.166666666666666</v>
      </c>
      <c r="I2" s="44">
        <f t="shared" ref="I2:I22" si="4">G2*H2</f>
        <v>183</v>
      </c>
      <c r="J2" s="44">
        <f>I2</f>
        <v>183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8</v>
      </c>
      <c r="B3" s="42">
        <v>4</v>
      </c>
      <c r="C3" s="42">
        <v>7</v>
      </c>
      <c r="D3" s="42">
        <v>6</v>
      </c>
      <c r="E3" s="43">
        <f t="shared" si="0"/>
        <v>0.33333333333333331</v>
      </c>
      <c r="F3" s="43">
        <f t="shared" si="1"/>
        <v>0.5</v>
      </c>
      <c r="G3" s="43">
        <f t="shared" si="2"/>
        <v>8.3333333333333339</v>
      </c>
      <c r="H3" s="43">
        <f t="shared" si="3"/>
        <v>7.5</v>
      </c>
      <c r="I3" s="44">
        <f t="shared" si="4"/>
        <v>62.500000000000007</v>
      </c>
      <c r="J3" s="44">
        <f>J2+I3</f>
        <v>245.5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11</v>
      </c>
      <c r="B4" s="42">
        <v>2</v>
      </c>
      <c r="C4" s="42">
        <v>9</v>
      </c>
      <c r="D4" s="42">
        <v>0</v>
      </c>
      <c r="E4" s="43">
        <f t="shared" si="0"/>
        <v>0.16666666666666666</v>
      </c>
      <c r="F4" s="43">
        <f t="shared" si="1"/>
        <v>0</v>
      </c>
      <c r="G4" s="43">
        <f t="shared" si="2"/>
        <v>11.166666666666666</v>
      </c>
      <c r="H4" s="43">
        <f t="shared" si="3"/>
        <v>9</v>
      </c>
      <c r="I4" s="44">
        <f t="shared" si="4"/>
        <v>100.5</v>
      </c>
      <c r="J4" s="44">
        <f t="shared" ref="J4:J30" si="5">J3+I4</f>
        <v>346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10</v>
      </c>
      <c r="B5" s="42">
        <v>4</v>
      </c>
      <c r="C5" s="42">
        <v>9</v>
      </c>
      <c r="D5" s="42">
        <v>7</v>
      </c>
      <c r="E5" s="43">
        <f t="shared" si="0"/>
        <v>0.33333333333333331</v>
      </c>
      <c r="F5" s="43">
        <f t="shared" si="1"/>
        <v>0.58333333333333337</v>
      </c>
      <c r="G5" s="43">
        <f t="shared" si="2"/>
        <v>10.333333333333334</v>
      </c>
      <c r="H5" s="43">
        <f t="shared" si="3"/>
        <v>9.5833333333333339</v>
      </c>
      <c r="I5" s="44">
        <f t="shared" si="4"/>
        <v>99.027777777777786</v>
      </c>
      <c r="J5" s="44">
        <f t="shared" si="5"/>
        <v>445.02777777777777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9</v>
      </c>
      <c r="B6" s="42">
        <v>8</v>
      </c>
      <c r="C6" s="42">
        <v>3</v>
      </c>
      <c r="D6" s="42">
        <v>8</v>
      </c>
      <c r="E6" s="43">
        <f t="shared" si="0"/>
        <v>0.66666666666666663</v>
      </c>
      <c r="F6" s="43">
        <f t="shared" si="1"/>
        <v>0.66666666666666663</v>
      </c>
      <c r="G6" s="43">
        <f t="shared" si="2"/>
        <v>9.6666666666666661</v>
      </c>
      <c r="H6" s="43">
        <f t="shared" si="3"/>
        <v>3.6666666666666665</v>
      </c>
      <c r="I6" s="44">
        <f t="shared" si="4"/>
        <v>35.444444444444443</v>
      </c>
      <c r="J6" s="44">
        <f t="shared" si="5"/>
        <v>480.47222222222223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4</v>
      </c>
      <c r="B7" s="42">
        <v>6</v>
      </c>
      <c r="C7" s="42">
        <v>3</v>
      </c>
      <c r="D7" s="42">
        <v>7</v>
      </c>
      <c r="E7" s="43">
        <f t="shared" si="0"/>
        <v>0.5</v>
      </c>
      <c r="F7" s="43">
        <f t="shared" si="1"/>
        <v>0.58333333333333337</v>
      </c>
      <c r="G7" s="43">
        <f t="shared" si="2"/>
        <v>4.5</v>
      </c>
      <c r="H7" s="43">
        <f t="shared" si="3"/>
        <v>3.5833333333333335</v>
      </c>
      <c r="I7" s="44">
        <f t="shared" si="4"/>
        <v>16.125</v>
      </c>
      <c r="J7" s="44">
        <f t="shared" si="5"/>
        <v>496.59722222222223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4</v>
      </c>
      <c r="B8" s="42">
        <v>5</v>
      </c>
      <c r="C8" s="42">
        <v>4</v>
      </c>
      <c r="D8" s="42">
        <v>0</v>
      </c>
      <c r="E8" s="43">
        <f t="shared" si="0"/>
        <v>0.41666666666666669</v>
      </c>
      <c r="F8" s="43">
        <f t="shared" si="1"/>
        <v>0</v>
      </c>
      <c r="G8" s="43">
        <f t="shared" si="2"/>
        <v>4.416666666666667</v>
      </c>
      <c r="H8" s="43">
        <f t="shared" si="3"/>
        <v>4</v>
      </c>
      <c r="I8" s="44">
        <f t="shared" si="4"/>
        <v>17.666666666666668</v>
      </c>
      <c r="J8" s="44">
        <f t="shared" si="5"/>
        <v>514.26388888888891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3</v>
      </c>
      <c r="B9" s="42">
        <v>7</v>
      </c>
      <c r="C9" s="42">
        <v>3</v>
      </c>
      <c r="D9" s="42">
        <v>4</v>
      </c>
      <c r="E9" s="43">
        <f t="shared" si="0"/>
        <v>0.58333333333333337</v>
      </c>
      <c r="F9" s="43">
        <f t="shared" si="1"/>
        <v>0.33333333333333331</v>
      </c>
      <c r="G9" s="43">
        <f t="shared" si="2"/>
        <v>3.5833333333333335</v>
      </c>
      <c r="H9" s="43">
        <f t="shared" si="3"/>
        <v>3.3333333333333335</v>
      </c>
      <c r="I9" s="44">
        <f t="shared" si="4"/>
        <v>11.944444444444445</v>
      </c>
      <c r="J9" s="44">
        <f t="shared" si="5"/>
        <v>526.20833333333337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6</v>
      </c>
      <c r="B10" s="42">
        <v>3</v>
      </c>
      <c r="C10" s="42">
        <v>3</v>
      </c>
      <c r="D10" s="42">
        <v>2</v>
      </c>
      <c r="E10" s="43">
        <f t="shared" si="0"/>
        <v>0.25</v>
      </c>
      <c r="F10" s="43">
        <f t="shared" si="1"/>
        <v>0.16666666666666666</v>
      </c>
      <c r="G10" s="43">
        <f t="shared" si="2"/>
        <v>6.25</v>
      </c>
      <c r="H10" s="43">
        <f t="shared" si="3"/>
        <v>3.1666666666666665</v>
      </c>
      <c r="I10" s="44">
        <f t="shared" si="4"/>
        <v>19.791666666666664</v>
      </c>
      <c r="J10" s="44">
        <f t="shared" si="5"/>
        <v>546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9</v>
      </c>
      <c r="B11" s="42">
        <v>7</v>
      </c>
      <c r="C11" s="42">
        <v>3</v>
      </c>
      <c r="D11" s="42">
        <v>5</v>
      </c>
      <c r="E11" s="43">
        <f t="shared" si="0"/>
        <v>0.58333333333333337</v>
      </c>
      <c r="F11" s="43">
        <f t="shared" si="1"/>
        <v>0.41666666666666669</v>
      </c>
      <c r="G11" s="43">
        <f t="shared" si="2"/>
        <v>9.5833333333333339</v>
      </c>
      <c r="H11" s="43">
        <f t="shared" si="3"/>
        <v>3.4166666666666665</v>
      </c>
      <c r="I11" s="44">
        <f t="shared" si="4"/>
        <v>32.743055555555557</v>
      </c>
      <c r="J11" s="44">
        <f t="shared" si="5"/>
        <v>578.74305555555554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8</v>
      </c>
      <c r="B12" s="42">
        <v>9</v>
      </c>
      <c r="C12" s="42">
        <v>1</v>
      </c>
      <c r="D12" s="42">
        <v>9</v>
      </c>
      <c r="E12" s="43">
        <f t="shared" si="0"/>
        <v>0.75</v>
      </c>
      <c r="F12" s="43">
        <f t="shared" si="1"/>
        <v>0.75</v>
      </c>
      <c r="G12" s="43">
        <f t="shared" si="2"/>
        <v>8.75</v>
      </c>
      <c r="H12" s="43">
        <f t="shared" si="3"/>
        <v>1.75</v>
      </c>
      <c r="I12" s="50">
        <f t="shared" si="4"/>
        <v>15.3125</v>
      </c>
      <c r="J12" s="44">
        <f>J11+I12</f>
        <v>594.05555555555554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9</v>
      </c>
      <c r="B13" s="42">
        <v>0</v>
      </c>
      <c r="C13" s="42">
        <v>3</v>
      </c>
      <c r="D13" s="42">
        <v>4</v>
      </c>
      <c r="E13" s="43">
        <f t="shared" si="0"/>
        <v>0</v>
      </c>
      <c r="F13" s="43">
        <f t="shared" si="1"/>
        <v>0.33333333333333331</v>
      </c>
      <c r="G13" s="43">
        <f t="shared" si="2"/>
        <v>9</v>
      </c>
      <c r="H13" s="43">
        <f t="shared" si="3"/>
        <v>3.3333333333333335</v>
      </c>
      <c r="I13" s="44">
        <f t="shared" si="4"/>
        <v>30</v>
      </c>
      <c r="J13" s="44">
        <f t="shared" si="5"/>
        <v>624.05555555555554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624.05555555555554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624.05555555555554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624.05555555555554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624.05555555555554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624.05555555555554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624.05555555555554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624.05555555555554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624.05555555555554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624.05555555555554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624.05555555555554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624.05555555555554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624.05555555555554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624.05555555555554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624.05555555555554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624.05555555555554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624.05555555555554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624.05555555555554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18" sqref="D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50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15</v>
      </c>
      <c r="D10" s="26"/>
      <c r="F10" s="19"/>
    </row>
    <row r="11" spans="1:6" x14ac:dyDescent="0.25">
      <c r="A11" s="16"/>
      <c r="B11" s="27"/>
      <c r="C11" s="28">
        <f>C10%</f>
        <v>0.15</v>
      </c>
      <c r="D11" s="28"/>
      <c r="F11" s="19"/>
    </row>
    <row r="12" spans="1:6" x14ac:dyDescent="0.25">
      <c r="A12" s="16" t="s">
        <v>21</v>
      </c>
      <c r="B12" s="20"/>
      <c r="C12" s="21">
        <f>C6*C11</f>
        <v>375</v>
      </c>
      <c r="D12" s="19"/>
    </row>
    <row r="13" spans="1:6" x14ac:dyDescent="0.25">
      <c r="A13" s="16" t="s">
        <v>22</v>
      </c>
      <c r="B13" s="20"/>
      <c r="C13" s="21">
        <f>C6-C12</f>
        <v>2125</v>
      </c>
      <c r="D13" s="19"/>
    </row>
    <row r="14" spans="1:6" x14ac:dyDescent="0.25">
      <c r="A14" s="16" t="s">
        <v>15</v>
      </c>
      <c r="B14" s="20"/>
      <c r="C14" s="21">
        <f>C5</f>
        <v>4500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6625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638</v>
      </c>
      <c r="D18" s="19"/>
    </row>
    <row r="19" spans="1:4" x14ac:dyDescent="0.25">
      <c r="A19" s="16" t="s">
        <v>74</v>
      </c>
      <c r="B19" s="6"/>
      <c r="C19" s="32">
        <f>C18*C16</f>
        <v>4226750</v>
      </c>
      <c r="D19" s="33"/>
    </row>
    <row r="20" spans="1:4" x14ac:dyDescent="0.25">
      <c r="A20" s="16" t="s">
        <v>24</v>
      </c>
      <c r="C20" s="34">
        <f>C19*90%</f>
        <v>3804075</v>
      </c>
      <c r="D20" s="19"/>
    </row>
    <row r="21" spans="1:4" x14ac:dyDescent="0.25">
      <c r="A21" s="16" t="s">
        <v>25</v>
      </c>
      <c r="C21" s="34">
        <f>C19*80%</f>
        <v>3381400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1595000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8805.7291666666661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H28" sqref="H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638</v>
      </c>
      <c r="C2" s="4">
        <f t="shared" ref="C2:C16" si="1">B2*1.2</f>
        <v>765.6</v>
      </c>
      <c r="D2" s="4">
        <f t="shared" ref="D2:D16" si="2">C2*1.2</f>
        <v>918.72</v>
      </c>
      <c r="E2" s="5">
        <f t="shared" ref="E2:E16" si="3">R2</f>
        <v>4000000</v>
      </c>
      <c r="F2" s="4">
        <f t="shared" ref="F2:F15" si="4">ROUND((E2/B2),0)</f>
        <v>6270</v>
      </c>
      <c r="G2" s="4">
        <f t="shared" ref="G2:G15" si="5">ROUND((E2/C2),0)</f>
        <v>5225</v>
      </c>
      <c r="H2" s="4">
        <f t="shared" ref="H2:H15" si="6">ROUND((E2/D2),0)</f>
        <v>4354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638</v>
      </c>
      <c r="R2" s="2">
        <v>4000000</v>
      </c>
      <c r="S2" s="2" t="s">
        <v>87</v>
      </c>
    </row>
    <row r="3" spans="1:19" x14ac:dyDescent="0.25">
      <c r="A3" s="4">
        <v>2</v>
      </c>
      <c r="B3" s="4">
        <f t="shared" si="0"/>
        <v>638</v>
      </c>
      <c r="C3" s="4">
        <f t="shared" si="1"/>
        <v>765.6</v>
      </c>
      <c r="D3" s="4">
        <f t="shared" si="2"/>
        <v>918.72</v>
      </c>
      <c r="E3" s="5">
        <f t="shared" si="3"/>
        <v>4000000</v>
      </c>
      <c r="F3" s="4">
        <f t="shared" si="4"/>
        <v>6270</v>
      </c>
      <c r="G3" s="4">
        <f t="shared" si="5"/>
        <v>5225</v>
      </c>
      <c r="H3" s="4">
        <f t="shared" si="6"/>
        <v>4354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638</v>
      </c>
      <c r="R3" s="2">
        <v>4000000</v>
      </c>
      <c r="S3" s="2" t="s">
        <v>87</v>
      </c>
    </row>
    <row r="4" spans="1:19" x14ac:dyDescent="0.25">
      <c r="A4" s="4">
        <v>3</v>
      </c>
      <c r="B4" s="4">
        <f t="shared" si="0"/>
        <v>549</v>
      </c>
      <c r="C4" s="4">
        <f t="shared" si="1"/>
        <v>658.8</v>
      </c>
      <c r="D4" s="4">
        <f t="shared" si="2"/>
        <v>790.56</v>
      </c>
      <c r="E4" s="5">
        <f t="shared" si="3"/>
        <v>3000000</v>
      </c>
      <c r="F4" s="4">
        <f t="shared" si="4"/>
        <v>5464</v>
      </c>
      <c r="G4" s="4">
        <f t="shared" si="5"/>
        <v>4554</v>
      </c>
      <c r="H4" s="4">
        <f t="shared" si="6"/>
        <v>3795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549</v>
      </c>
      <c r="R4" s="2">
        <v>3000000</v>
      </c>
      <c r="S4" s="2" t="s">
        <v>86</v>
      </c>
    </row>
    <row r="5" spans="1:19" x14ac:dyDescent="0.25">
      <c r="A5" s="4">
        <v>4</v>
      </c>
      <c r="B5" s="4">
        <f t="shared" si="0"/>
        <v>520.83333333333337</v>
      </c>
      <c r="C5" s="4">
        <f t="shared" si="1"/>
        <v>625</v>
      </c>
      <c r="D5" s="4">
        <f t="shared" si="2"/>
        <v>750</v>
      </c>
      <c r="E5" s="5">
        <f t="shared" si="3"/>
        <v>3800000</v>
      </c>
      <c r="F5" s="77">
        <f t="shared" si="4"/>
        <v>7296</v>
      </c>
      <c r="G5" s="77">
        <f t="shared" si="5"/>
        <v>6080</v>
      </c>
      <c r="H5" s="77">
        <f t="shared" si="6"/>
        <v>5067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625</v>
      </c>
      <c r="Q5" s="7">
        <f t="shared" ref="Q5" si="10">P5/1.2</f>
        <v>520.83333333333337</v>
      </c>
      <c r="R5" s="78">
        <v>3800000</v>
      </c>
      <c r="S5" s="2"/>
    </row>
    <row r="6" spans="1:19" x14ac:dyDescent="0.25">
      <c r="A6" s="4">
        <v>5</v>
      </c>
      <c r="B6" s="4">
        <f t="shared" si="0"/>
        <v>525</v>
      </c>
      <c r="C6" s="4">
        <f t="shared" si="1"/>
        <v>630</v>
      </c>
      <c r="D6" s="4">
        <f t="shared" si="2"/>
        <v>756</v>
      </c>
      <c r="E6" s="5">
        <f t="shared" si="3"/>
        <v>4200000</v>
      </c>
      <c r="F6" s="77">
        <f t="shared" si="4"/>
        <v>8000</v>
      </c>
      <c r="G6" s="77">
        <f t="shared" si="5"/>
        <v>6667</v>
      </c>
      <c r="H6" s="77">
        <f t="shared" si="6"/>
        <v>5556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630</v>
      </c>
      <c r="Q6" s="7">
        <f t="shared" ref="Q2:Q10" si="11">P6/1.2</f>
        <v>525</v>
      </c>
      <c r="R6" s="78">
        <v>4200000</v>
      </c>
      <c r="S6" s="2"/>
    </row>
    <row r="7" spans="1:19" x14ac:dyDescent="0.25">
      <c r="A7" s="4">
        <v>6</v>
      </c>
      <c r="B7" s="4">
        <f t="shared" si="0"/>
        <v>533.33333333333337</v>
      </c>
      <c r="C7" s="4">
        <f t="shared" si="1"/>
        <v>640</v>
      </c>
      <c r="D7" s="4">
        <f t="shared" si="2"/>
        <v>768</v>
      </c>
      <c r="E7" s="5">
        <f t="shared" si="3"/>
        <v>4800000</v>
      </c>
      <c r="F7" s="4">
        <f t="shared" si="4"/>
        <v>9000</v>
      </c>
      <c r="G7" s="4">
        <f t="shared" si="5"/>
        <v>7500</v>
      </c>
      <c r="H7" s="4">
        <f t="shared" si="6"/>
        <v>6250</v>
      </c>
      <c r="I7" s="4">
        <f t="shared" si="7"/>
        <v>0</v>
      </c>
      <c r="J7" s="4">
        <f t="shared" si="8"/>
        <v>0</v>
      </c>
      <c r="O7">
        <v>0</v>
      </c>
      <c r="P7">
        <v>640</v>
      </c>
      <c r="Q7">
        <f t="shared" si="11"/>
        <v>533.33333333333337</v>
      </c>
      <c r="R7" s="2">
        <v>4800000</v>
      </c>
      <c r="S7" s="2"/>
    </row>
    <row r="8" spans="1:19" x14ac:dyDescent="0.25">
      <c r="A8" s="4">
        <v>7</v>
      </c>
      <c r="B8" s="4">
        <f t="shared" si="0"/>
        <v>624</v>
      </c>
      <c r="C8" s="4">
        <f t="shared" si="1"/>
        <v>748.8</v>
      </c>
      <c r="D8" s="4">
        <f t="shared" si="2"/>
        <v>898.56</v>
      </c>
      <c r="E8" s="5">
        <f t="shared" si="3"/>
        <v>4000000</v>
      </c>
      <c r="F8" s="77">
        <f t="shared" si="4"/>
        <v>6410</v>
      </c>
      <c r="G8" s="77">
        <f t="shared" si="5"/>
        <v>5342</v>
      </c>
      <c r="H8" s="77">
        <f t="shared" si="6"/>
        <v>4452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624</v>
      </c>
      <c r="R8" s="78">
        <v>4000000</v>
      </c>
      <c r="S8" s="2"/>
    </row>
    <row r="9" spans="1:19" x14ac:dyDescent="0.25">
      <c r="A9" s="4">
        <v>8</v>
      </c>
      <c r="B9" s="4">
        <f t="shared" si="0"/>
        <v>500</v>
      </c>
      <c r="C9" s="4">
        <f t="shared" si="1"/>
        <v>600</v>
      </c>
      <c r="D9" s="4">
        <f t="shared" si="2"/>
        <v>720</v>
      </c>
      <c r="E9" s="5">
        <f t="shared" si="3"/>
        <v>4000000</v>
      </c>
      <c r="F9" s="77">
        <f t="shared" si="4"/>
        <v>8000</v>
      </c>
      <c r="G9" s="77">
        <f t="shared" si="5"/>
        <v>6667</v>
      </c>
      <c r="H9" s="77">
        <f t="shared" si="6"/>
        <v>5556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500</v>
      </c>
      <c r="R9" s="78">
        <v>4000000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624</v>
      </c>
    </row>
    <row r="28" spans="1:19" s="10" customFormat="1" x14ac:dyDescent="0.25">
      <c r="C28" s="71" t="s">
        <v>75</v>
      </c>
      <c r="D28" s="71"/>
      <c r="F28" s="56" t="s">
        <v>84</v>
      </c>
      <c r="G28" s="56">
        <v>638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766</v>
      </c>
      <c r="H29" s="10">
        <f>G29/G28</f>
        <v>1.2006269592476488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2024-05-29T07:14:54Z</dcterms:modified>
</cp:coreProperties>
</file>