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Old Jakatnaka\Mohammed Naseem Mohammed Haroon Ansari\Flat\"/>
    </mc:Choice>
  </mc:AlternateContent>
  <xr:revisionPtr revIDLastSave="0" documentId="13_ncr:1_{94396B6D-DE5C-4CB8-9D0A-98D5F814ED2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2" i="4" l="1"/>
  <c r="P6" i="4" l="1"/>
  <c r="H22" i="4"/>
  <c r="Q12" i="4" l="1"/>
  <c r="P12" i="4"/>
  <c r="P11" i="4"/>
  <c r="Q11" i="4" s="1"/>
  <c r="Q10" i="4"/>
  <c r="P10" i="4"/>
  <c r="P9" i="4"/>
  <c r="Q9" i="4" s="1"/>
  <c r="Q8" i="4"/>
  <c r="P8" i="4"/>
  <c r="P7" i="4"/>
  <c r="Q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<sst xmlns="http://schemas.openxmlformats.org/spreadsheetml/2006/main" count="25" uniqueCount="22">
  <si>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</si>
  <si>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</si>
  <si>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</si>
  <si>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</si>
  <si>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</si>
  <si>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</si>
  <si>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</si>
  <si>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</si>
  <si>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</si>
  <si>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</si>
  <si>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</si>
  <si>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</si>
  <si>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</si>
  <si>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301, 3rd Floor, Wing - B, Salman Apartment, Municipal House No. 2590, Wafa Complex, Nagaon Part - II, Gaibi Nagar, Village - Bhiwandi , Taluka - Bhiwandi , District - Thane,</t>
  </si>
  <si>
    <t>previous report  - 2021</t>
  </si>
  <si>
    <t>bua</t>
  </si>
  <si>
    <t>rate</t>
  </si>
  <si>
    <t>fmv</t>
  </si>
  <si>
    <t>ls - 24 lakhs</t>
  </si>
  <si>
    <t>mca</t>
  </si>
  <si>
    <t>yoc - 2001 - site info</t>
  </si>
  <si>
    <t>16.50 to 17 lakhs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</si>
</sst>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470827</xdr:colOff>
      <xdr:row>22</xdr:row>
      <xdr:rowOff>190499</xdr:rowOff>
    </xdr:from>
    <xdr:to>
      <xdr:col>22</xdr:col>
      <xdr:colOff>505874</xdr:colOff>
      <xdr:row>36</xdr:row>
      <xdr:rowOff>162606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C87324-B3DD-4F44-9BAD-BBF71E3FC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38577" y="4952999"/>
          <a:ext cx="4064122" cy="26391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AD5996-B747-4842-A5C5-924B28F12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4390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419100</xdr:colOff>
      <xdr:row>45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832A67-ED48-4C86-BD16-9E312D0F7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97500" cy="7600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239434</xdr:colOff>
      <xdr:row>47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3DD658-13C3-4567-BCDC-7826AEF15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83434" cy="8773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306119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73E8DB-41EA-42A3-B9BB-ADC907018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0119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315645</xdr:colOff>
      <xdr:row>52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27DE22-55B0-43CB-BD0D-6ECE30741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59645" cy="87451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229908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FD723F-D921-4DD2-B91B-C855775E9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373908" cy="8754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2" sqref="I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570.83333333333337</v>
      </c>
      <c r="C2" s="4">
        <f>B2*1.2</f>
        <v>685</v>
      </c>
      <c r="D2" s="4">
        <f t="shared" ref="D2:D13" si="2">C2*1.2</f>
        <v>822</v>
      </c>
      <c r="E2" s="5">
        <f t="shared" ref="E2:E13" si="3">R2</f>
        <v>1400000</v>
      </c>
      <c r="F2" s="10">
        <f t="shared" ref="F2:F13" si="4">ROUND((E2/B2),0)</f>
        <v>2453</v>
      </c>
      <c r="G2" s="10">
        <f t="shared" ref="G2:G13" si="5">ROUND((E2/C2),0)</f>
        <v>2044</v>
      </c>
      <c r="H2" s="10">
        <f t="shared" ref="H2:H13" si="6">ROUND((E2/D2),0)</f>
        <v>1703</v>
      </c>
      <c r="I2" s="4" t="e">
        <f>#REF!</f>
        <v>#REF!</v>
      </c>
      <c r="J2" s="4">
        <f t="shared" ref="J2:J13" si="7">S2</f>
        <v>0</v>
      </c>
      <c r="O2">
        <v>0</v>
      </c>
      <c r="P2">
        <v>685</v>
      </c>
      <c r="Q2">
        <f t="shared" ref="Q2:Q12" si="8">P2/1.2</f>
        <v>570.83333333333337</v>
      </c>
      <c r="R2" s="2">
        <v>1400000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460</v>
      </c>
      <c r="C3" s="4">
        <f t="shared" ref="C3:C15" si="9">B3*1.2</f>
        <v>552</v>
      </c>
      <c r="D3" s="4">
        <f t="shared" si="2"/>
        <v>662.4</v>
      </c>
      <c r="E3" s="5">
        <f t="shared" si="3"/>
        <v>1200000</v>
      </c>
      <c r="F3" s="10">
        <f t="shared" si="4"/>
        <v>2609</v>
      </c>
      <c r="G3" s="15">
        <f t="shared" si="5"/>
        <v>2174</v>
      </c>
      <c r="H3" s="10">
        <f t="shared" si="6"/>
        <v>1812</v>
      </c>
      <c r="I3" s="4" t="e">
        <f>#REF!</f>
        <v>#REF!</v>
      </c>
      <c r="J3" s="4">
        <f t="shared" si="7"/>
        <v>0</v>
      </c>
      <c r="O3">
        <v>0</v>
      </c>
      <c r="P3">
        <v>552</v>
      </c>
      <c r="Q3">
        <f t="shared" si="8"/>
        <v>460</v>
      </c>
      <c r="R3" s="2">
        <v>1200000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425</v>
      </c>
      <c r="C4" s="4">
        <f t="shared" si="9"/>
        <v>510</v>
      </c>
      <c r="D4" s="4">
        <f t="shared" si="2"/>
        <v>612</v>
      </c>
      <c r="E4" s="5">
        <f t="shared" si="3"/>
        <v>2100000</v>
      </c>
      <c r="F4" s="10">
        <f t="shared" si="4"/>
        <v>4941</v>
      </c>
      <c r="G4" s="15">
        <f t="shared" si="5"/>
        <v>4118</v>
      </c>
      <c r="H4" s="10">
        <f t="shared" si="6"/>
        <v>3431</v>
      </c>
      <c r="I4" s="4" t="e">
        <f>#REF!</f>
        <v>#REF!</v>
      </c>
      <c r="J4" s="4">
        <f t="shared" si="7"/>
        <v>0</v>
      </c>
      <c r="O4">
        <v>0</v>
      </c>
      <c r="P4">
        <v>510</v>
      </c>
      <c r="Q4">
        <f t="shared" si="8"/>
        <v>425</v>
      </c>
      <c r="R4" s="2">
        <v>2100000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458.33333333333337</v>
      </c>
      <c r="C5" s="4">
        <f t="shared" si="9"/>
        <v>550</v>
      </c>
      <c r="D5" s="4">
        <f t="shared" si="2"/>
        <v>660</v>
      </c>
      <c r="E5" s="5">
        <f t="shared" si="3"/>
        <v>2400000</v>
      </c>
      <c r="F5" s="10">
        <f t="shared" si="4"/>
        <v>5236</v>
      </c>
      <c r="G5" s="10">
        <f t="shared" si="5"/>
        <v>4364</v>
      </c>
      <c r="H5" s="10">
        <f t="shared" si="6"/>
        <v>3636</v>
      </c>
      <c r="I5" s="4" t="e">
        <f>#REF!</f>
        <v>#REF!</v>
      </c>
      <c r="J5" s="4">
        <f t="shared" si="7"/>
        <v>0</v>
      </c>
      <c r="O5">
        <v>0</v>
      </c>
      <c r="P5">
        <v>550</v>
      </c>
      <c r="Q5">
        <f t="shared" si="8"/>
        <v>458.33333333333337</v>
      </c>
      <c r="R5" s="2">
        <v>2400000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615</v>
      </c>
      <c r="C6" s="4">
        <f t="shared" si="9"/>
        <v>738</v>
      </c>
      <c r="D6" s="4">
        <f t="shared" si="2"/>
        <v>885.6</v>
      </c>
      <c r="E6" s="5">
        <f t="shared" si="3"/>
        <v>2600000</v>
      </c>
      <c r="F6" s="10">
        <f t="shared" si="4"/>
        <v>4228</v>
      </c>
      <c r="G6" s="15">
        <f t="shared" si="5"/>
        <v>3523</v>
      </c>
      <c r="H6" s="10">
        <f t="shared" si="6"/>
        <v>2936</v>
      </c>
      <c r="I6" s="4" t="e">
        <f>#REF!</f>
        <v>#REF!</v>
      </c>
      <c r="J6" s="4">
        <f t="shared" si="7"/>
        <v>0</v>
      </c>
      <c r="O6">
        <v>0</v>
      </c>
      <c r="P6">
        <f t="shared" ref="P6:P12" si="10">O6/1.2</f>
        <v>0</v>
      </c>
      <c r="Q6">
        <v>615</v>
      </c>
      <c r="R6" s="2">
        <v>2600000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420</v>
      </c>
      <c r="C7" s="4">
        <f t="shared" si="9"/>
        <v>504</v>
      </c>
      <c r="D7" s="4">
        <f t="shared" si="2"/>
        <v>604.79999999999995</v>
      </c>
      <c r="E7" s="5">
        <f t="shared" si="3"/>
        <v>1300000</v>
      </c>
      <c r="F7" s="10">
        <f t="shared" si="4"/>
        <v>3095</v>
      </c>
      <c r="G7" s="10">
        <f t="shared" si="5"/>
        <v>2579</v>
      </c>
      <c r="H7" s="10">
        <f t="shared" si="6"/>
        <v>2149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420</v>
      </c>
      <c r="R7" s="2">
        <v>1300000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20" spans="7:24" x14ac:dyDescent="0.25">
      <c r="G20" t="s">
        <v>15</v>
      </c>
      <c r="H20">
        <v>623</v>
      </c>
    </row>
    <row r="21" spans="7:24" x14ac:dyDescent="0.25">
      <c r="G21" t="s">
        <v>16</v>
      </c>
      <c r="H21">
        <v>3000</v>
      </c>
      <c r="J21" t="s">
        <v>19</v>
      </c>
      <c r="N21">
        <v>530</v>
      </c>
    </row>
    <row r="22" spans="7:24" x14ac:dyDescent="0.25">
      <c r="G22" s="6" t="s">
        <v>17</v>
      </c>
      <c r="H22" s="6">
        <f>H21*H20</f>
        <v>1869000</v>
      </c>
      <c r="J22">
        <f>H20/N21</f>
        <v>1.1754716981132076</v>
      </c>
      <c r="R22" t="s">
        <v>14</v>
      </c>
    </row>
    <row r="24" spans="7:24" x14ac:dyDescent="0.25">
      <c r="J24" t="s">
        <v>20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21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2024-05-29T10:30:47Z</dcterms:modified>
</cp:coreProperties>
</file>