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H19"/>
  <c r="H21" s="1"/>
  <c r="I15" i="38"/>
  <c r="I11"/>
  <c r="I10"/>
  <c r="I14"/>
  <c r="I12"/>
  <c r="I13"/>
  <c r="I8"/>
  <c r="I9"/>
  <c r="E17" i="25"/>
  <c r="I5" i="38"/>
  <c r="I6"/>
  <c r="I7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H20" i="23" l="1"/>
  <c r="C3" i="4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s="1"/>
  <c r="E20" l="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<sst xmlns="http://schemas.openxmlformats.org/spreadsheetml/2006/main" count="141" uniqueCount="104">
  <si>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</si>
  <si>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</si>
  <si>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</si>
  <si>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</si>
  <si>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</si>
  <si>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</si>
  <si>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</si>
  <si>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</si>
  <si>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</si>
  <si>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</si>
  <si>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</si>
  <si>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</si>
  <si>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</si>
  <si>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</si>
  <si>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</si>
  <si>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</si>
  <si>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</si>
  <si>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</si>
  <si>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</si>
  <si>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</si>
  <si>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</si>
  <si>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</si>
  <si>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</si>
  <si>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</si>
  <si>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</si>
  <si>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</si>
  <si>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</si>
  <si>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</si>
  <si>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</si>
  <si>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</si>
  <si>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</si>
  <si>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</si>
  <si>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</si>
  <si>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</si>
  <si>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</si>
  <si>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</si>
  <si>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</si>
  <si>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</si>
  <si>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</si>
  <si>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</si>
  <si>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</si>
  <si>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</si>
  <si>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</si>
  <si>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</si>
  <si>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</si>
  <si>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</si>
  <si>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</si>
  <si>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</si>
  <si>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</si>
  <si>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</si>
  <si>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</si>
  <si>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</si>
  <si>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</si>
  <si>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</si>
  <si>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</si>
  <si>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</si>
  <si>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</si>
  <si>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</si>
  <si>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</si>
  <si>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</si>
  <si>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</si>
  <si>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</si>
  <si>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</si>
  <si>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</si>
  <si>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</si>
  <si>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</si>
  <si>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</si>
  <si>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</si>
  <si>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</si>
  <si>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</si>
  <si>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</si>
  <si>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</si>
  <si>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</si>
  <si>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</si>
  <si>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</si>
  <si>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</si>
  <si>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</si>
  <si>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</si>
  <si>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</si>
  <si>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</si>
  <si>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</si>
  <si>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</si>
  <si>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</si>
  <si>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</si>
  <si>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</si>
  <si>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</si>
  <si>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</si>
  <si>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</si>
  <si>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</si>
  <si>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</si>
  <si>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</si>
  <si>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</si>
  <si>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</si>
  <si>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</si>
  <si>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</si>
  <si>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</si>
  <si>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</si>
  <si>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</si>
  <si>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</si>
  <si>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bed</t>
  </si>
  <si>
    <t>Dinning</t>
  </si>
  <si>
    <t>Tiolet</t>
  </si>
  <si>
    <t>Pass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</si>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</sst>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0.24</v>
      </c>
      <c r="D8" s="98">
        <f>1-C8</f>
        <v>0.76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17480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34480</v>
      </c>
      <c r="D10" s="56" t="s">
        <v>61</v>
      </c>
      <c r="E10" s="57">
        <f>ROUND(C10/10.764,0)</f>
        <v>3203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36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525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1681575</v>
      </c>
      <c r="D17" s="71"/>
      <c r="E17" s="71">
        <f>C16*2000</f>
        <v>1050000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G9" sqref="G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103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24</v>
      </c>
      <c r="D7" s="24"/>
      <c r="F7" s="74"/>
      <c r="G7" s="74"/>
    </row>
    <row r="8" spans="1:9">
      <c r="A8" s="15" t="s">
        <v>18</v>
      </c>
      <c r="B8" s="23"/>
      <c r="C8" s="24">
        <f>C9-C7</f>
        <v>36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36</v>
      </c>
      <c r="D10" s="24"/>
      <c r="F10" s="74"/>
      <c r="G10" s="74"/>
    </row>
    <row r="11" spans="1:9">
      <c r="A11" s="15"/>
      <c r="B11" s="25"/>
      <c r="C11" s="26">
        <f>C10%</f>
        <v>0.36</v>
      </c>
      <c r="D11" s="26"/>
      <c r="F11" s="74"/>
      <c r="G11" s="74"/>
    </row>
    <row r="12" spans="1:9">
      <c r="A12" s="15" t="s">
        <v>21</v>
      </c>
      <c r="B12" s="18"/>
      <c r="C12" s="19">
        <f>C6*C11</f>
        <v>720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1280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  <c r="H15">
        <v>2134050</v>
      </c>
    </row>
    <row r="16" spans="1:9">
      <c r="A16" s="27" t="s">
        <v>23</v>
      </c>
      <c r="B16" s="28"/>
      <c r="C16" s="20">
        <f>C14+C13</f>
        <v>3280</v>
      </c>
      <c r="D16" s="20"/>
      <c r="E16" s="60"/>
      <c r="F16" s="74"/>
      <c r="G16" s="74"/>
      <c r="H16">
        <v>500000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525</v>
      </c>
      <c r="D18" s="72"/>
      <c r="E18" s="73"/>
      <c r="F18" s="74"/>
      <c r="G18" s="74"/>
    </row>
    <row r="19" spans="1:8">
      <c r="A19" s="15"/>
      <c r="B19" s="6"/>
      <c r="C19" s="29">
        <f>C18*C16</f>
        <v>1722000</v>
      </c>
      <c r="D19" s="74" t="s">
        <v>68</v>
      </c>
      <c r="E19" s="29"/>
      <c r="F19" s="74" t="s">
        <v>68</v>
      </c>
      <c r="G19" s="74"/>
      <c r="H19">
        <f>H15+H16</f>
        <v>2634050</v>
      </c>
    </row>
    <row r="20" spans="1:8">
      <c r="A20" s="15"/>
      <c r="B20" s="53">
        <f>C20*90%</f>
        <v>1317330</v>
      </c>
      <c r="C20" s="30">
        <f>C19*85%</f>
        <v>1463700</v>
      </c>
      <c r="D20" s="74" t="s">
        <v>24</v>
      </c>
      <c r="E20" s="30">
        <f>C20*90%</f>
        <v>1317330</v>
      </c>
      <c r="F20" s="74" t="s">
        <v>24</v>
      </c>
      <c r="G20" s="74"/>
      <c r="H20">
        <f>H19*95%</f>
        <v>2502347.5</v>
      </c>
    </row>
    <row r="21" spans="1:8">
      <c r="A21" s="15"/>
      <c r="C21" s="30">
        <f>C19*70%</f>
        <v>1205400</v>
      </c>
      <c r="D21" s="74" t="s">
        <v>25</v>
      </c>
      <c r="E21" s="30"/>
      <c r="F21" s="74" t="s">
        <v>25</v>
      </c>
      <c r="G21" s="74"/>
      <c r="H21">
        <f>H19*80%</f>
        <v>2107240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1050000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3587.5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0"/>
  <sheetViews>
    <sheetView workbookViewId="0">
      <selection activeCell="F17" sqref="F17:I23"/>
    </sheetView>
  </sheetViews>
  <sheetFormatPr defaultRowHeight="15"/>
  <sheetData>
    <row r="4" spans="6:9">
      <c r="F4" s="71" t="s">
        <v>98</v>
      </c>
      <c r="G4">
        <v>15.5</v>
      </c>
      <c r="H4">
        <v>14</v>
      </c>
      <c r="I4">
        <f>G4*H4</f>
        <v>217</v>
      </c>
    </row>
    <row r="5" spans="6:9">
      <c r="F5" s="71" t="s">
        <v>99</v>
      </c>
      <c r="G5">
        <v>8.4</v>
      </c>
      <c r="H5">
        <v>16.5</v>
      </c>
      <c r="I5" s="71">
        <f t="shared" ref="I5:I7" si="0">G5*H5</f>
        <v>138.6</v>
      </c>
    </row>
    <row r="6" spans="6:9">
      <c r="F6" s="71" t="s">
        <v>99</v>
      </c>
      <c r="G6">
        <v>4.8</v>
      </c>
      <c r="H6">
        <v>7.1</v>
      </c>
      <c r="I6" s="71">
        <f t="shared" si="0"/>
        <v>34.08</v>
      </c>
    </row>
    <row r="7" spans="6:9">
      <c r="F7" s="71" t="s">
        <v>99</v>
      </c>
      <c r="G7">
        <v>6.1</v>
      </c>
      <c r="H7">
        <v>4.0999999999999996</v>
      </c>
      <c r="I7" s="71">
        <f t="shared" si="0"/>
        <v>25.009999999999998</v>
      </c>
    </row>
    <row r="8" spans="6:9">
      <c r="F8" s="71" t="s">
        <v>100</v>
      </c>
      <c r="G8">
        <v>13</v>
      </c>
      <c r="H8">
        <v>14.6</v>
      </c>
      <c r="I8" s="71">
        <f>G8*H8</f>
        <v>189.79999999999998</v>
      </c>
    </row>
    <row r="9" spans="6:9">
      <c r="F9" s="71" t="s">
        <v>101</v>
      </c>
      <c r="G9">
        <v>10.4</v>
      </c>
      <c r="H9">
        <v>9.1</v>
      </c>
      <c r="I9" s="71">
        <f>G9*H9</f>
        <v>94.64</v>
      </c>
    </row>
    <row r="10" spans="6:9">
      <c r="F10" s="71" t="s">
        <v>102</v>
      </c>
      <c r="G10">
        <v>4.2</v>
      </c>
      <c r="H10">
        <v>6.4</v>
      </c>
      <c r="I10" s="71">
        <f>G10*H10</f>
        <v>26.880000000000003</v>
      </c>
    </row>
    <row r="11" spans="6:9">
      <c r="I11">
        <f>SUM(I4:I10)</f>
        <v>726.01</v>
      </c>
    </row>
    <row r="12" spans="6:9">
      <c r="F12" s="71" t="s">
        <v>69</v>
      </c>
      <c r="G12">
        <v>14.6</v>
      </c>
      <c r="H12">
        <v>3.5</v>
      </c>
      <c r="I12" s="71">
        <f>G12*H12</f>
        <v>51.1</v>
      </c>
    </row>
    <row r="13" spans="6:9">
      <c r="F13" s="71"/>
      <c r="G13">
        <v>15.5</v>
      </c>
      <c r="H13">
        <v>3.2</v>
      </c>
      <c r="I13" s="71">
        <f>G13*H13</f>
        <v>49.6</v>
      </c>
    </row>
    <row r="14" spans="6:9">
      <c r="F14" s="71"/>
      <c r="I14" s="71">
        <f>SUM(I12:I13)</f>
        <v>100.7</v>
      </c>
    </row>
    <row r="15" spans="6:9">
      <c r="F15" s="71"/>
      <c r="I15">
        <f>I14+I11</f>
        <v>826.71</v>
      </c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2024-05-23T13:01:05Z</dcterms:modified>
</cp:coreProperties>
</file>