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Azad Gupta\"/>
    </mc:Choice>
  </mc:AlternateContent>
  <xr:revisionPtr revIDLastSave="0" documentId="13_ncr:1_{83FF9955-2A19-4629-B9AB-5996384FE58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4" i="23" l="1"/>
  <c r="C23" i="23"/>
  <c r="A18" i="23"/>
  <c r="C7" i="23"/>
  <c r="C10" i="23" s="1"/>
  <c r="C11" i="23" s="1"/>
  <c r="C6" i="23"/>
  <c r="C5" i="23"/>
  <c r="C14" i="23" s="1"/>
  <c r="C12" i="23" l="1"/>
  <c r="C13" i="23" s="1"/>
  <c r="C16" i="23" s="1"/>
  <c r="C19" i="23" s="1"/>
  <c r="C8" i="23"/>
  <c r="C20" i="23" l="1"/>
  <c r="C21" i="23"/>
  <c r="C25" i="23"/>
  <c r="P6" i="4" l="1"/>
  <c r="Q6" i="4" s="1"/>
  <c r="P5" i="4"/>
  <c r="Q5" i="4" s="1"/>
  <c r="P4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<sst xmlns="http://schemas.openxmlformats.org/spreadsheetml/2006/main" count="131" uniqueCount="90">
  <si>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</si>
  <si>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</si>
  <si>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</si>
  <si>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</si>
  <si>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</si>
  <si>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</si>
  <si>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</si>
  <si>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</si>
  <si>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</si>
  <si>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</si>
  <si>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</si>
  <si>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</si>
  <si>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</si>
  <si>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</si>
  <si>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</si>
  <si>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</si>
  <si>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</si>
  <si>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</si>
  <si>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</si>
  <si>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</si>
  <si>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</si>
  <si>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</si>
  <si>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</si>
  <si>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</si>
  <si>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</si>
  <si>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</si>
  <si>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</si>
  <si>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</si>
  <si>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</si>
  <si>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</si>
  <si>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</si>
  <si>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</si>
  <si>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</si>
  <si>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</si>
  <si>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</si>
  <si>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</si>
  <si>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</si>
  <si>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</si>
  <si>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</si>
  <si>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</si>
  <si>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</si>
  <si>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</si>
  <si>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</si>
  <si>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</si>
  <si>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</si>
  <si>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</si>
  <si>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</si>
  <si>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</si>
  <si>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</si>
  <si>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</si>
  <si>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</si>
  <si>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</si>
  <si>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</si>
  <si>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</si>
  <si>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</si>
  <si>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</si>
  <si>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</si>
  <si>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</si>
  <si>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</si>
  <si>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</si>
  <si>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</si>
  <si>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</si>
  <si>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</si>
  <si>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</si>
  <si>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</si>
  <si>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</si>
  <si>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</si>
  <si>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</si>
  <si>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</si>
  <si>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</si>
  <si>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</si>
  <si>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</si>
  <si>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</si>
  <si>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</si>
  <si>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</si>
  <si>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</si>
  <si>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</si>
  <si>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</si>
  <si>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</si>
  <si>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</si>
  <si>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</si>
  <si>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</si>
  <si>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</si>
  <si>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</si>
  <si>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</si>
  <si>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IGR-29.04.24</t>
  </si>
  <si>
    <t>IGR-18.04.24</t>
  </si>
  <si>
    <t>IGR-27.02.24</t>
  </si>
  <si>
    <t>IGR-30.01.24</t>
  </si>
  <si>
    <t>IGR-23.06.23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</si>
</sst>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FD49F-8AA2-4EB7-9B53-5E669649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05D6B-624F-4BA5-A472-90B558C9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D02E3-46E6-4B75-BAE4-705517F7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B2B4B-78C4-4A26-B599-0F4CDA3D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B69B8-8226-4F7E-A051-CB21701F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EFC4D-1178-4B17-BA82-69715E2A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CE34E-8FE7-4D50-9D78-C1533B62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292195.63099999999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321595.63099999999</v>
      </c>
      <c r="D9" s="62" t="s">
        <v>62</v>
      </c>
      <c r="E9" s="63">
        <f>C9/10.764</f>
        <v>29876.963117800075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9</v>
      </c>
      <c r="D13" s="69">
        <f>D12-C13</f>
        <v>91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P10" sqref="P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8400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337.5</v>
      </c>
      <c r="D12" s="19"/>
    </row>
    <row r="13" spans="1:6" x14ac:dyDescent="0.25">
      <c r="A13" s="16" t="s">
        <v>22</v>
      </c>
      <c r="B13" s="20"/>
      <c r="C13" s="21">
        <f>C6-C12</f>
        <v>2162.5</v>
      </c>
      <c r="D13" s="19"/>
    </row>
    <row r="14" spans="1:6" x14ac:dyDescent="0.25">
      <c r="A14" s="16" t="s">
        <v>15</v>
      </c>
      <c r="B14" s="20"/>
      <c r="C14" s="21">
        <f>C5</f>
        <v>5900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8062.5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500</v>
      </c>
      <c r="D18" s="19"/>
    </row>
    <row r="19" spans="1:4" x14ac:dyDescent="0.25">
      <c r="A19" s="16" t="s">
        <v>74</v>
      </c>
      <c r="B19" s="6"/>
      <c r="C19" s="32">
        <f>C18*C16</f>
        <v>4031250</v>
      </c>
      <c r="D19" s="33"/>
    </row>
    <row r="20" spans="1:4" x14ac:dyDescent="0.25">
      <c r="A20" s="16" t="s">
        <v>24</v>
      </c>
      <c r="C20" s="34">
        <f>C19*90%</f>
        <v>3628125</v>
      </c>
      <c r="D20" s="19"/>
    </row>
    <row r="21" spans="1:4" x14ac:dyDescent="0.25">
      <c r="A21" s="16" t="s">
        <v>25</v>
      </c>
      <c r="C21" s="34">
        <f>C19*80%</f>
        <v>3225000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1250000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8398.4375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416.83589999999998</v>
      </c>
      <c r="C2" s="4">
        <f t="shared" ref="C2:C16" si="1">B2*1.2</f>
        <v>500.20307999999994</v>
      </c>
      <c r="D2" s="4">
        <f t="shared" ref="D2:D16" si="2">C2*1.2</f>
        <v>600.24369599999989</v>
      </c>
      <c r="E2" s="5">
        <f t="shared" ref="E2:E16" si="3">R2</f>
        <v>3755000</v>
      </c>
      <c r="F2" s="4">
        <f t="shared" ref="F2:F15" si="4">ROUND((E2/B2),0)</f>
        <v>9008</v>
      </c>
      <c r="G2" s="4">
        <f t="shared" ref="G2:G15" si="5">ROUND((E2/C2),0)</f>
        <v>7507</v>
      </c>
      <c r="H2" s="4">
        <f t="shared" ref="H2:H15" si="6">ROUND((E2/D2),0)</f>
        <v>6256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46.47*10.764</f>
        <v>500.20307999999994</v>
      </c>
      <c r="Q2">
        <f t="shared" ref="Q2:Q10" si="9">P2/1.2</f>
        <v>416.83589999999998</v>
      </c>
      <c r="R2" s="2">
        <v>3755000</v>
      </c>
      <c r="S2" s="2" t="s">
        <v>85</v>
      </c>
    </row>
    <row r="3" spans="1:19" x14ac:dyDescent="0.25">
      <c r="A3" s="4">
        <v>2</v>
      </c>
      <c r="B3" s="4">
        <f t="shared" si="0"/>
        <v>416.83589999999998</v>
      </c>
      <c r="C3" s="4">
        <f t="shared" si="1"/>
        <v>500.20307999999994</v>
      </c>
      <c r="D3" s="4">
        <f t="shared" si="2"/>
        <v>600.24369599999989</v>
      </c>
      <c r="E3" s="5">
        <f t="shared" si="3"/>
        <v>4100000</v>
      </c>
      <c r="F3" s="4">
        <f t="shared" si="4"/>
        <v>9836</v>
      </c>
      <c r="G3" s="76">
        <f t="shared" si="5"/>
        <v>8197</v>
      </c>
      <c r="H3" s="76">
        <f t="shared" si="6"/>
        <v>6831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>46.47*10.764</f>
        <v>500.20307999999994</v>
      </c>
      <c r="Q3" s="77">
        <f t="shared" si="9"/>
        <v>416.83589999999998</v>
      </c>
      <c r="R3" s="78">
        <v>4100000</v>
      </c>
      <c r="S3" s="78" t="s">
        <v>86</v>
      </c>
    </row>
    <row r="4" spans="1:19" x14ac:dyDescent="0.25">
      <c r="A4" s="4">
        <v>3</v>
      </c>
      <c r="B4" s="4">
        <f t="shared" si="0"/>
        <v>606.10289999999998</v>
      </c>
      <c r="C4" s="4">
        <f t="shared" si="1"/>
        <v>727.3234799999999</v>
      </c>
      <c r="D4" s="4">
        <f t="shared" si="2"/>
        <v>872.78817599999991</v>
      </c>
      <c r="E4" s="5">
        <f t="shared" si="3"/>
        <v>5800000</v>
      </c>
      <c r="F4" s="4">
        <f t="shared" si="4"/>
        <v>9569</v>
      </c>
      <c r="G4" s="4">
        <f t="shared" si="5"/>
        <v>7974</v>
      </c>
      <c r="H4" s="4">
        <f t="shared" si="6"/>
        <v>6645</v>
      </c>
      <c r="I4" s="4">
        <f t="shared" si="7"/>
        <v>0</v>
      </c>
      <c r="J4" s="4">
        <f t="shared" si="8"/>
        <v>0</v>
      </c>
      <c r="O4">
        <v>0</v>
      </c>
      <c r="P4">
        <f>67.57*10.764</f>
        <v>727.3234799999999</v>
      </c>
      <c r="Q4">
        <f t="shared" si="9"/>
        <v>606.10289999999998</v>
      </c>
      <c r="R4" s="2">
        <v>5800000</v>
      </c>
      <c r="S4" s="2" t="s">
        <v>87</v>
      </c>
    </row>
    <row r="5" spans="1:19" x14ac:dyDescent="0.25">
      <c r="A5" s="4">
        <v>4</v>
      </c>
      <c r="B5" s="4">
        <f t="shared" si="0"/>
        <v>416.83589999999998</v>
      </c>
      <c r="C5" s="4">
        <f t="shared" si="1"/>
        <v>500.20307999999994</v>
      </c>
      <c r="D5" s="4">
        <f t="shared" si="2"/>
        <v>600.24369599999989</v>
      </c>
      <c r="E5" s="5">
        <f t="shared" si="3"/>
        <v>3500000</v>
      </c>
      <c r="F5" s="4">
        <f t="shared" si="4"/>
        <v>8397</v>
      </c>
      <c r="G5" s="4">
        <f t="shared" si="5"/>
        <v>6997</v>
      </c>
      <c r="H5" s="4">
        <f t="shared" si="6"/>
        <v>5831</v>
      </c>
      <c r="I5" s="4">
        <f t="shared" si="7"/>
        <v>0</v>
      </c>
      <c r="J5" s="4">
        <f t="shared" si="8"/>
        <v>0</v>
      </c>
      <c r="O5">
        <v>0</v>
      </c>
      <c r="P5">
        <f>46.47*10.764</f>
        <v>500.20307999999994</v>
      </c>
      <c r="Q5">
        <f t="shared" ref="Q5" si="10">P5/1.2</f>
        <v>416.83589999999998</v>
      </c>
      <c r="R5" s="2">
        <v>3500000</v>
      </c>
      <c r="S5" s="2" t="s">
        <v>88</v>
      </c>
    </row>
    <row r="6" spans="1:19" x14ac:dyDescent="0.25">
      <c r="A6" s="4">
        <v>5</v>
      </c>
      <c r="B6" s="4">
        <f t="shared" si="0"/>
        <v>416.83589999999998</v>
      </c>
      <c r="C6" s="4">
        <f t="shared" si="1"/>
        <v>500.20307999999994</v>
      </c>
      <c r="D6" s="4">
        <f t="shared" si="2"/>
        <v>600.24369599999989</v>
      </c>
      <c r="E6" s="5">
        <f t="shared" si="3"/>
        <v>3800000</v>
      </c>
      <c r="F6" s="4">
        <f t="shared" si="4"/>
        <v>9116</v>
      </c>
      <c r="G6" s="76">
        <f t="shared" si="5"/>
        <v>7597</v>
      </c>
      <c r="H6" s="76">
        <f t="shared" si="6"/>
        <v>6331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>46.47*10.764</f>
        <v>500.20307999999994</v>
      </c>
      <c r="Q6" s="77">
        <f t="shared" ref="Q6" si="11">P6/1.2</f>
        <v>416.83589999999998</v>
      </c>
      <c r="R6" s="78">
        <v>3800000</v>
      </c>
      <c r="S6" s="78" t="s">
        <v>89</v>
      </c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4500000</v>
      </c>
      <c r="F7" s="4">
        <f t="shared" si="4"/>
        <v>9000</v>
      </c>
      <c r="G7" s="76">
        <f t="shared" si="5"/>
        <v>7500</v>
      </c>
      <c r="H7" s="76">
        <f t="shared" si="6"/>
        <v>6250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v>600</v>
      </c>
      <c r="Q7" s="77">
        <f t="shared" si="9"/>
        <v>500</v>
      </c>
      <c r="R7" s="78">
        <v>4500000</v>
      </c>
      <c r="S7" s="2"/>
    </row>
    <row r="8" spans="1:19" x14ac:dyDescent="0.25">
      <c r="A8" s="4">
        <v>7</v>
      </c>
      <c r="B8" s="4">
        <f t="shared" si="0"/>
        <v>375</v>
      </c>
      <c r="C8" s="4">
        <f t="shared" si="1"/>
        <v>450</v>
      </c>
      <c r="D8" s="4">
        <f t="shared" si="2"/>
        <v>540</v>
      </c>
      <c r="E8" s="5">
        <f t="shared" si="3"/>
        <v>4000000</v>
      </c>
      <c r="F8" s="4">
        <f t="shared" si="4"/>
        <v>10667</v>
      </c>
      <c r="G8" s="76">
        <f t="shared" si="5"/>
        <v>8889</v>
      </c>
      <c r="H8" s="76">
        <f t="shared" si="6"/>
        <v>7407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v>450</v>
      </c>
      <c r="Q8" s="77">
        <f t="shared" si="9"/>
        <v>375</v>
      </c>
      <c r="R8" s="78">
        <v>4000000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9:P10" si="12">O9/1.2</f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2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428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500</v>
      </c>
      <c r="H29" s="10">
        <f>G29/G28</f>
        <v>1.1682242990654206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2024-06-15T04:32:53Z</dcterms:modified>
</cp:coreProperties>
</file>