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54BB67F-1479-4F20-9F59-D1D1EF948D3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5" i="1" l="1"/>
  <c r="G27" i="1"/>
  <c r="E15" i="1"/>
  <c r="E14" i="1"/>
  <c r="G6" i="1"/>
  <c r="G13" i="1"/>
  <c r="B20" i="1"/>
  <c r="F6" i="1"/>
  <c r="H35" i="1"/>
  <c r="J35" i="1" s="1"/>
  <c r="C39" i="1"/>
  <c r="I33" i="1"/>
  <c r="I30" i="1"/>
  <c r="I29" i="1"/>
  <c r="H31" i="1"/>
  <c r="C40" i="1"/>
  <c r="F37" i="1"/>
  <c r="G37" i="1" s="1"/>
  <c r="F41" i="1"/>
  <c r="G41" i="1" s="1"/>
  <c r="C41" i="1"/>
  <c r="F40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C37" i="1"/>
  <c r="C36" i="1"/>
  <c r="C35" i="1"/>
  <c r="B15" i="1" l="1"/>
  <c r="I31" i="1"/>
  <c r="B17" i="1" l="1"/>
  <c r="I27" i="1"/>
  <c r="I32" i="1"/>
  <c r="F27" i="1"/>
  <c r="B21" i="1" l="1"/>
  <c r="B19" i="1"/>
  <c r="B18" i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3" i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<sst xmlns="http://schemas.openxmlformats.org/spreadsheetml/2006/main" count="29" uniqueCount="27">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</sst>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372633</xdr:colOff>
      <xdr:row>41</xdr:row>
      <xdr:rowOff>29669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2DF6EE-E5F9-42C2-99AB-04420A720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97433" cy="7840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286896</xdr:colOff>
      <xdr:row>39</xdr:row>
      <xdr:rowOff>67721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6ADEA5-ED27-4754-A14A-19F3D32D8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11696" cy="7497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315475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CD79FE-D797-446A-ADC6-3DC7808E4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0275" cy="8440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391686</xdr:colOff>
      <xdr:row>43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18B432-BFB4-4156-A041-11BC942F1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16486" cy="8354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L36" sqref="L3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9000</v>
      </c>
      <c r="C3" s="17"/>
      <c r="D3" s="10"/>
      <c r="E3">
        <v>2005</v>
      </c>
      <c r="F3" s="3">
        <v>2024</v>
      </c>
      <c r="G3" s="4">
        <f>F3-E3</f>
        <v>19</v>
      </c>
      <c r="L3" s="3"/>
      <c r="M3" s="4"/>
    </row>
    <row r="4" spans="1:17" ht="33" x14ac:dyDescent="0.3">
      <c r="A4" s="18" t="s">
        <v>1</v>
      </c>
      <c r="B4" s="26">
        <v>2600</v>
      </c>
      <c r="C4" s="17"/>
      <c r="D4" s="10"/>
      <c r="E4" s="37"/>
      <c r="F4" s="3"/>
      <c r="G4" s="4"/>
      <c r="H4" s="50"/>
      <c r="K4" s="32"/>
      <c r="L4" s="3"/>
      <c r="M4" s="4"/>
    </row>
    <row r="5" spans="1:17" ht="16.5" x14ac:dyDescent="0.3">
      <c r="A5" s="16" t="s">
        <v>2</v>
      </c>
      <c r="B5" s="26">
        <f>B3-B4</f>
        <v>6400</v>
      </c>
      <c r="C5" s="17"/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2600</v>
      </c>
      <c r="C6" s="17"/>
      <c r="D6" s="10"/>
      <c r="E6" s="6"/>
      <c r="F6" s="3">
        <f>61.34*10.764</f>
        <v>660.26376000000005</v>
      </c>
      <c r="G6" s="14">
        <f>F6/E13</f>
        <v>1.3698418257261411</v>
      </c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19</v>
      </c>
      <c r="C7" s="20"/>
      <c r="D7" s="38"/>
      <c r="E7" s="6"/>
      <c r="F7" s="3"/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41</v>
      </c>
      <c r="C8" s="20"/>
      <c r="D8" s="38"/>
      <c r="E8" s="6"/>
      <c r="F8" s="46"/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28.5</v>
      </c>
      <c r="C10" s="20"/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0.28499999999999998</v>
      </c>
      <c r="C11" s="34"/>
      <c r="D11" s="39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740.99999999999989</v>
      </c>
      <c r="C12" s="21"/>
      <c r="D12" s="40"/>
      <c r="E12" t="s">
        <v>26</v>
      </c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1859</v>
      </c>
      <c r="C13" s="21"/>
      <c r="D13" s="40"/>
      <c r="E13">
        <v>482</v>
      </c>
      <c r="F13">
        <v>11000</v>
      </c>
      <c r="G13" s="13">
        <f>F13*E13</f>
        <v>5302000</v>
      </c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6400</v>
      </c>
      <c r="C14" s="17"/>
      <c r="D14" s="10"/>
      <c r="E14" s="6">
        <f>E13*1.2</f>
        <v>578.4</v>
      </c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8259</v>
      </c>
      <c r="C15" s="17"/>
      <c r="D15" s="10"/>
      <c r="E15" s="6">
        <f>E14*1.2</f>
        <v>694.07999999999993</v>
      </c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660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5450940</v>
      </c>
      <c r="C17" s="23"/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</f>
        <v>4905846</v>
      </c>
      <c r="C18" s="23"/>
      <c r="D18" s="10"/>
      <c r="E18" s="5"/>
      <c r="F18" s="33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4360752</v>
      </c>
      <c r="C19" s="23"/>
      <c r="D19" s="10"/>
      <c r="E19" s="5"/>
      <c r="F19" s="33"/>
      <c r="G19" s="5"/>
      <c r="H19" s="6"/>
      <c r="M19" s="5"/>
      <c r="N19" s="6"/>
    </row>
    <row r="20" spans="1:14" ht="16.5" x14ac:dyDescent="0.3">
      <c r="A20" s="16" t="s">
        <v>12</v>
      </c>
      <c r="B20" s="24">
        <f>660*B4</f>
        <v>1716000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13627.349999999999</v>
      </c>
      <c r="C21" s="36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/>
      <c r="C27" s="8">
        <v>535</v>
      </c>
      <c r="D27" s="8"/>
      <c r="E27" s="8">
        <v>5000000</v>
      </c>
      <c r="F27" s="10" t="e">
        <f t="shared" ref="F27:F33" si="0">E27/B27</f>
        <v>#DIV/0!</v>
      </c>
      <c r="G27" s="10">
        <f>E27/C27</f>
        <v>9345.7943925233649</v>
      </c>
      <c r="H27" s="10"/>
      <c r="I27" s="8" t="e">
        <f>C27/B27</f>
        <v>#DIV/0!</v>
      </c>
      <c r="J27" s="15"/>
    </row>
    <row r="28" spans="1:14" ht="17.25" x14ac:dyDescent="0.3">
      <c r="B28" s="9"/>
      <c r="C28" s="8">
        <v>620</v>
      </c>
      <c r="D28" s="8"/>
      <c r="E28" s="8">
        <v>6000000</v>
      </c>
      <c r="F28" s="10" t="e">
        <f t="shared" si="0"/>
        <v>#DIV/0!</v>
      </c>
      <c r="G28" s="10">
        <f>E28/C28</f>
        <v>9677.4193548387102</v>
      </c>
      <c r="H28" s="10" t="e">
        <f>E28/#REF!</f>
        <v>#REF!</v>
      </c>
      <c r="I28" s="8" t="e">
        <f>C28/B28</f>
        <v>#DIV/0!</v>
      </c>
      <c r="J28" s="15"/>
    </row>
    <row r="29" spans="1:14" x14ac:dyDescent="0.25">
      <c r="B29" s="9">
        <v>610</v>
      </c>
      <c r="C29" s="8">
        <v>730</v>
      </c>
      <c r="D29" s="8"/>
      <c r="E29" s="8">
        <v>6000000</v>
      </c>
      <c r="F29" s="10">
        <f t="shared" si="0"/>
        <v>9836.065573770491</v>
      </c>
      <c r="G29" s="10">
        <f t="shared" ref="G29:G33" si="1">E29/C29</f>
        <v>8219.17808219178</v>
      </c>
      <c r="H29" s="10" t="e">
        <f>E29/#REF!</f>
        <v>#REF!</v>
      </c>
      <c r="I29" s="8">
        <f>C29/B29</f>
        <v>1.1967213114754098</v>
      </c>
    </row>
    <row r="30" spans="1:14" x14ac:dyDescent="0.25">
      <c r="B30" s="9"/>
      <c r="C30" s="8">
        <v>650</v>
      </c>
      <c r="D30" s="8"/>
      <c r="E30" s="10">
        <v>5500000</v>
      </c>
      <c r="F30" s="10" t="e">
        <f t="shared" si="0"/>
        <v>#DIV/0!</v>
      </c>
      <c r="G30" s="10">
        <f t="shared" si="1"/>
        <v>8461.538461538461</v>
      </c>
      <c r="H30" s="10" t="e">
        <f>E30/#REF!</f>
        <v>#REF!</v>
      </c>
      <c r="I30" s="8" t="e">
        <f>C30/B30</f>
        <v>#DIV/0!</v>
      </c>
    </row>
    <row r="31" spans="1:14" x14ac:dyDescent="0.25">
      <c r="B31" s="9"/>
      <c r="C31" s="8"/>
      <c r="D31" s="8"/>
      <c r="E31" s="10"/>
      <c r="F31" s="10" t="e">
        <f t="shared" si="0"/>
        <v>#DIV/0!</v>
      </c>
      <c r="G31" s="10" t="e">
        <f t="shared" si="1"/>
        <v>#DIV/0!</v>
      </c>
      <c r="H31" s="10" t="e">
        <f>E31/D31</f>
        <v>#DIV/0!</v>
      </c>
      <c r="I31" s="8" t="e">
        <f>C31/B31</f>
        <v>#DIV/0!</v>
      </c>
    </row>
    <row r="32" spans="1:14" x14ac:dyDescent="0.25">
      <c r="B32" s="9"/>
      <c r="C32" s="8"/>
      <c r="D32" s="8"/>
      <c r="E32" s="10"/>
      <c r="F32" s="10" t="e">
        <f t="shared" si="0"/>
        <v>#DIV/0!</v>
      </c>
      <c r="G32" s="10" t="e">
        <f t="shared" si="1"/>
        <v>#DIV/0!</v>
      </c>
      <c r="H32" s="10" t="e">
        <f>E32/#REF!</f>
        <v>#REF!</v>
      </c>
      <c r="I32" s="8" t="e">
        <f>#REF!/B32</f>
        <v>#REF!</v>
      </c>
    </row>
    <row r="33" spans="1:12" x14ac:dyDescent="0.25">
      <c r="B33" s="9"/>
      <c r="C33" s="8"/>
      <c r="D33" s="8"/>
      <c r="E33" s="8"/>
      <c r="F33" s="10" t="e">
        <f t="shared" si="0"/>
        <v>#DIV/0!</v>
      </c>
      <c r="G33" s="10" t="e">
        <f t="shared" si="1"/>
        <v>#DIV/0!</v>
      </c>
      <c r="H33" s="10" t="e">
        <f>E33/#REF!</f>
        <v>#REF!</v>
      </c>
      <c r="I33" s="8" t="e">
        <f>#REF!/B33</f>
        <v>#REF!</v>
      </c>
    </row>
    <row r="35" spans="1:12" x14ac:dyDescent="0.25">
      <c r="A35" s="8">
        <v>385</v>
      </c>
      <c r="B35" s="8">
        <v>2457500</v>
      </c>
      <c r="C35" s="8">
        <f t="shared" ref="C35:C41" si="2">B35/A35</f>
        <v>6383.1168831168834</v>
      </c>
      <c r="D35" s="8">
        <v>172200</v>
      </c>
      <c r="E35" s="8">
        <v>24600</v>
      </c>
      <c r="F35" s="8">
        <f>E35+D35+B35</f>
        <v>2654300</v>
      </c>
      <c r="G35" s="8">
        <f>F35/A35</f>
        <v>6894.2857142857147</v>
      </c>
      <c r="H35" s="6">
        <f>A35/1.2</f>
        <v>320.83333333333337</v>
      </c>
      <c r="I35" s="49"/>
      <c r="J35" s="6">
        <f>B35/H35</f>
        <v>7659.7402597402588</v>
      </c>
      <c r="L35" s="6">
        <f>B15/G35</f>
        <v>1.1979486116866971</v>
      </c>
    </row>
    <row r="36" spans="1:12" x14ac:dyDescent="0.25">
      <c r="A36" s="8"/>
      <c r="B36" s="8"/>
      <c r="C36" s="8" t="e">
        <f t="shared" si="2"/>
        <v>#DIV/0!</v>
      </c>
      <c r="D36" s="8">
        <v>500</v>
      </c>
      <c r="E36" s="8">
        <v>100</v>
      </c>
      <c r="F36" s="8">
        <f>E36+D36+B36</f>
        <v>600</v>
      </c>
      <c r="G36" s="8" t="e">
        <f>F36/A36</f>
        <v>#DIV/0!</v>
      </c>
      <c r="H36" s="6"/>
    </row>
    <row r="37" spans="1:12" x14ac:dyDescent="0.25">
      <c r="A37" s="8"/>
      <c r="B37" s="8"/>
      <c r="C37" s="8" t="e">
        <f t="shared" si="2"/>
        <v>#DIV/0!</v>
      </c>
      <c r="D37" s="8">
        <v>1218000</v>
      </c>
      <c r="E37" s="8">
        <v>30000</v>
      </c>
      <c r="F37" s="8">
        <f>E37+D37+B37</f>
        <v>1248000</v>
      </c>
      <c r="G37" s="8" t="e">
        <f>F37/A37</f>
        <v>#DIV/0!</v>
      </c>
    </row>
    <row r="38" spans="1:12" x14ac:dyDescent="0.25">
      <c r="A38" s="8"/>
      <c r="B38" s="8"/>
      <c r="C38" s="8" t="e">
        <f t="shared" si="2"/>
        <v>#DIV/0!</v>
      </c>
      <c r="D38" s="8">
        <v>1248000</v>
      </c>
      <c r="E38" s="8">
        <v>30000</v>
      </c>
      <c r="F38" s="8">
        <f>E38+D38+B38</f>
        <v>1278000</v>
      </c>
      <c r="G38" s="8" t="e">
        <f>F38/A38</f>
        <v>#DIV/0!</v>
      </c>
    </row>
    <row r="39" spans="1:12" ht="15.75" x14ac:dyDescent="0.25">
      <c r="A39" s="47"/>
      <c r="B39" s="8"/>
      <c r="C39" s="8" t="e">
        <f t="shared" si="2"/>
        <v>#DIV/0!</v>
      </c>
      <c r="D39" s="8"/>
      <c r="E39" s="8"/>
      <c r="F39" s="8"/>
      <c r="G39" s="8"/>
    </row>
    <row r="40" spans="1:12" ht="15.75" x14ac:dyDescent="0.25">
      <c r="A40" s="47"/>
      <c r="B40" s="8"/>
      <c r="C40" s="8" t="e">
        <f t="shared" si="2"/>
        <v>#DIV/0!</v>
      </c>
      <c r="D40" s="8">
        <v>1194000</v>
      </c>
      <c r="E40" s="8">
        <v>30000</v>
      </c>
      <c r="F40" s="8">
        <f>E40+D40+B40</f>
        <v>1224000</v>
      </c>
      <c r="G40" s="8" t="e">
        <f>F40/A40</f>
        <v>#DIV/0!</v>
      </c>
    </row>
    <row r="41" spans="1:12" ht="15.75" x14ac:dyDescent="0.25">
      <c r="A41" s="48"/>
      <c r="B41" s="9"/>
      <c r="C41" s="8" t="e">
        <f t="shared" si="2"/>
        <v>#DIV/0!</v>
      </c>
      <c r="D41" s="8">
        <v>1220500</v>
      </c>
      <c r="E41" s="8">
        <v>30000</v>
      </c>
      <c r="F41" s="8">
        <f>E41+D41+B41</f>
        <v>1250500</v>
      </c>
      <c r="G41" s="8" t="e">
        <f>F41/A41</f>
        <v>#DIV/0!</v>
      </c>
    </row>
    <row r="42" spans="1:12" ht="15.75" x14ac:dyDescent="0.25">
      <c r="A42" s="48"/>
      <c r="B42" s="9"/>
      <c r="C42" s="8"/>
      <c r="D42" s="8"/>
      <c r="E42" s="8"/>
      <c r="F42" s="8"/>
      <c r="G42" s="8"/>
    </row>
    <row r="43" spans="1:12" ht="15.75" x14ac:dyDescent="0.25">
      <c r="A43" s="28"/>
    </row>
    <row r="44" spans="1:12" ht="15.75" x14ac:dyDescent="0.25">
      <c r="A44" s="28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>
      <selection activeCell="Q19" sqref="Q19"/>
    </sheetView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2024-05-22T13:05:22Z</dcterms:modified>
</cp:coreProperties>
</file>