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Chennai\31.05.24\"/>
    </mc:Choice>
  </mc:AlternateContent>
  <xr:revisionPtr revIDLastSave="0" documentId="13_ncr:1_{18321777-6E7E-4A72-B4AB-203F290D00D4}" xr6:coauthVersionLast="36" xr6:coauthVersionMax="36" xr10:uidLastSave="{00000000-0000-0000-0000-000000000000}"/>
  <bookViews>
    <workbookView xWindow="0" yWindow="0" windowWidth="28800" windowHeight="12105" tabRatio="932" xr2:uid="{00000000-000D-0000-FFFF-FFFF00000000}"/>
  </bookViews>
  <sheets>
    <sheet name="20-20" sheetId="4" r:id="rId1"/>
    <sheet name="Sheet9" sheetId="21" r:id="rId2"/>
    <sheet name="Sheet10" sheetId="22" r:id="rId3"/>
    <sheet name="Sheet11" sheetId="23" r:id="rId4"/>
    <sheet name="Sheet12" sheetId="24" r:id="rId5"/>
    <sheet name="Sheet13" sheetId="25" r:id="rId6"/>
    <sheet name="Sheet14" sheetId="26" r:id="rId7"/>
    <sheet name="Sheet1" sheetId="27" r:id="rId8"/>
  </sheets>
  <calcPr calcId="191029"/>
</workbook>
</file>

<file path=xl/calcChain.xml><?xml version="1.0" encoding="utf-8"?>
<calcChain xmlns="http://schemas.openxmlformats.org/spreadsheetml/2006/main">
  <c r="H18" i="4" l="1"/>
  <c r="P6" i="4"/>
  <c r="Q8" i="4"/>
  <c r="H16" i="4" l="1"/>
  <c r="G18" i="4"/>
  <c r="P7" i="4" l="1"/>
  <c r="J7" i="4"/>
  <c r="I7" i="4"/>
  <c r="P5" i="4"/>
  <c r="Q5" i="4" s="1"/>
  <c r="B5" i="4" s="1"/>
  <c r="C5" i="4" s="1"/>
  <c r="D5" i="4" s="1"/>
  <c r="J5" i="4"/>
  <c r="I5" i="4"/>
  <c r="P4" i="4"/>
  <c r="Q4" i="4" s="1"/>
  <c r="B4" i="4" s="1"/>
  <c r="C4" i="4" s="1"/>
  <c r="J4" i="4"/>
  <c r="I4" i="4"/>
  <c r="P3" i="4"/>
  <c r="Q3" i="4" s="1"/>
  <c r="B3" i="4" s="1"/>
  <c r="C3" i="4" s="1"/>
  <c r="D3" i="4" s="1"/>
  <c r="J3" i="4"/>
  <c r="I3" i="4"/>
  <c r="P2" i="4"/>
  <c r="B2" i="4" s="1"/>
  <c r="C2" i="4" s="1"/>
  <c r="D2" i="4" s="1"/>
  <c r="J2" i="4"/>
  <c r="I2" i="4"/>
  <c r="P10" i="4"/>
  <c r="Q10" i="4" s="1"/>
  <c r="B10" i="4" s="1"/>
  <c r="C10" i="4" s="1"/>
  <c r="D10" i="4" s="1"/>
  <c r="J10" i="4"/>
  <c r="I10" i="4"/>
  <c r="E10" i="4"/>
  <c r="B6" i="4"/>
  <c r="C6" i="4" s="1"/>
  <c r="D6" i="4" s="1"/>
  <c r="J6" i="4"/>
  <c r="I6" i="4"/>
  <c r="E6" i="4"/>
  <c r="E5" i="4"/>
  <c r="E4" i="4"/>
  <c r="E3" i="4"/>
  <c r="E2" i="4"/>
  <c r="H2" i="4" s="1"/>
  <c r="F4" i="4" l="1"/>
  <c r="G5" i="4"/>
  <c r="F3" i="4"/>
  <c r="D4" i="4"/>
  <c r="H4" i="4" s="1"/>
  <c r="G4" i="4"/>
  <c r="F2" i="4"/>
  <c r="G3" i="4"/>
  <c r="H5" i="4"/>
  <c r="H6" i="4"/>
  <c r="G2" i="4"/>
  <c r="H3" i="4"/>
  <c r="F5" i="4"/>
  <c r="H10" i="4"/>
  <c r="F10" i="4"/>
  <c r="G10" i="4"/>
  <c r="F6" i="4"/>
  <c r="G6" i="4"/>
  <c r="P11" i="4" l="1"/>
  <c r="Q11" i="4" s="1"/>
  <c r="J11" i="4"/>
  <c r="I11" i="4"/>
  <c r="E11" i="4"/>
  <c r="P9" i="4"/>
  <c r="Q9" i="4" s="1"/>
  <c r="J9" i="4"/>
  <c r="I9" i="4"/>
  <c r="E9" i="4"/>
  <c r="P8" i="4"/>
  <c r="J8" i="4"/>
  <c r="I8" i="4"/>
  <c r="E8" i="4"/>
  <c r="E7" i="4"/>
  <c r="B7" i="4" l="1"/>
  <c r="F7" i="4" s="1"/>
  <c r="B9" i="4"/>
  <c r="B8" i="4"/>
  <c r="B11" i="4"/>
  <c r="C11" i="4" l="1"/>
  <c r="G11" i="4" s="1"/>
  <c r="F11" i="4"/>
  <c r="C9" i="4"/>
  <c r="G9" i="4" s="1"/>
  <c r="F9" i="4"/>
  <c r="C8" i="4"/>
  <c r="G8" i="4" s="1"/>
  <c r="F8" i="4"/>
  <c r="C7" i="4"/>
  <c r="G7" i="4" s="1"/>
  <c r="D11" i="4"/>
  <c r="H11" i="4" s="1"/>
  <c r="D8" i="4"/>
  <c r="H8" i="4" s="1"/>
  <c r="D7" i="4" l="1"/>
  <c r="H7" i="4" s="1"/>
  <c r="D9" i="4"/>
  <c r="H9" i="4" s="1"/>
</calcChain>
</file>

<file path=xl/sharedStrings.xml><?xml version="1.0" encoding="utf-8"?>
<sst xmlns="http://schemas.openxmlformats.org/spreadsheetml/2006/main" count="22" uniqueCount="20">
  <si>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</si>
  <si>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</si>
  <si>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</si>
  <si>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</si>
  <si>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</si>
  <si>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</si>
  <si>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</si>
  <si>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</si>
  <si>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</si>
  <si>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</si>
  <si>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</si>
  <si>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</si>
  <si>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</si>
  <si>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U. No.1, 3rd floor, Raja annamalai, building, 19, Marshall's Road, Egmore, Madras</t>
  </si>
  <si>
    <t>sbua</t>
  </si>
  <si>
    <t>fmv</t>
  </si>
  <si>
    <t>egmore</t>
  </si>
  <si>
    <t>rate on suba</t>
  </si>
  <si>
    <t>Previous report  - 2024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</si>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</sst>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/>
    <xf numFmtId="43" fontId="2" fillId="0" borderId="1" xfId="1" applyFont="1" applyBorder="1"/>
    <xf numFmtId="43" fontId="0" fillId="2" borderId="0" xfId="1" applyNumberFormat="1" applyFont="1" applyFill="1"/>
    <xf numFmtId="43" fontId="4" fillId="0" borderId="0" xfId="1" applyFont="1"/>
    <xf numFmtId="43" fontId="0" fillId="0" borderId="0" xfId="1" applyFont="1" applyAlignment="1">
      <alignment horizontal="center"/>
    </xf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23</xdr:row>
      <xdr:rowOff>0</xdr:rowOff>
    </xdr:from>
    <xdr:to>
      <xdr:col>18</xdr:col>
      <xdr:colOff>478692</xdr:colOff>
      <xdr:row>36</xdr:row>
      <xdr:rowOff>73695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9B4F1-1EF2-4EBA-BA9A-8E3AB686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2327" y="5011615"/>
          <a:ext cx="6992326" cy="304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420520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B9A9C-B11B-4DD6-B867-C10C3273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74120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391941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4D739-8113-40F9-B949-A75FD4E7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4554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534836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DB5B4-128F-4759-A329-637B286E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88436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239520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FD8E7-AFDA-49C9-8FA1-ED9E57D2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93120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410994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E9166-1AF7-4F1C-AE7C-26843F3A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64594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506257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17474-5125-499A-A0DD-54D91B96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59857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306119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C90D3-6131-46F7-9A6C-AB94CAA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8068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1"/>
  <sheetViews>
    <sheetView tabSelected="1" topLeftCell="A4" zoomScale="130" zoomScaleNormal="13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5.42578125" customWidth="1"/>
    <col min="6" max="6" width="14" customWidth="1"/>
    <col min="7" max="7" width="16" customWidth="1"/>
    <col min="8" max="8" width="17.7109375" customWidth="1"/>
    <col min="9" max="9" width="12.85546875" customWidth="1"/>
    <col min="10" max="10" width="17.570312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6.28515625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6" t="s">
        <v>8</v>
      </c>
      <c r="G1" s="6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11</v>
      </c>
      <c r="B2" s="4">
        <f t="shared" ref="B2:B6" si="0">Q2</f>
        <v>750</v>
      </c>
      <c r="C2" s="4">
        <f t="shared" ref="C2:C6" si="1">B2*1.2</f>
        <v>900</v>
      </c>
      <c r="D2" s="4">
        <f t="shared" ref="D2:D6" si="2">C2*1.2</f>
        <v>1080</v>
      </c>
      <c r="E2" s="5">
        <f t="shared" ref="E2:E6" si="3">R2</f>
        <v>11500000</v>
      </c>
      <c r="F2" s="4">
        <f t="shared" ref="F2:F5" si="4">ROUND((E2/B2),0)</f>
        <v>15333</v>
      </c>
      <c r="G2" s="4">
        <f t="shared" ref="G2:G5" si="5">ROUND((E2/C2),0)</f>
        <v>12778</v>
      </c>
      <c r="H2" s="4">
        <f t="shared" ref="H2:H5" si="6">ROUND((E2/D2),0)</f>
        <v>10648</v>
      </c>
      <c r="I2" s="4">
        <f t="shared" ref="I2:I5" si="7">T2</f>
        <v>0</v>
      </c>
      <c r="J2" s="4">
        <f t="shared" ref="J2:J5" si="8">U2</f>
        <v>0</v>
      </c>
      <c r="O2">
        <v>0</v>
      </c>
      <c r="P2">
        <f t="shared" ref="P2:P6" si="9">O2/1.2</f>
        <v>0</v>
      </c>
      <c r="Q2">
        <v>750</v>
      </c>
      <c r="R2" s="2">
        <v>11500000</v>
      </c>
      <c r="S2" s="2" t="s">
        <v>16</v>
      </c>
    </row>
    <row r="3" spans="1:19" x14ac:dyDescent="0.25">
      <c r="A3" s="4">
        <v>12</v>
      </c>
      <c r="B3" s="4">
        <f t="shared" si="0"/>
        <v>972.22222222222229</v>
      </c>
      <c r="C3" s="4">
        <f t="shared" si="1"/>
        <v>1166.6666666666667</v>
      </c>
      <c r="D3" s="4">
        <f t="shared" si="2"/>
        <v>1400</v>
      </c>
      <c r="E3" s="5">
        <f t="shared" si="3"/>
        <v>25000000</v>
      </c>
      <c r="F3" s="4">
        <f t="shared" si="4"/>
        <v>25714</v>
      </c>
      <c r="G3" s="4">
        <f t="shared" si="5"/>
        <v>21429</v>
      </c>
      <c r="H3" s="15">
        <f t="shared" si="6"/>
        <v>17857</v>
      </c>
      <c r="I3" s="4">
        <f t="shared" si="7"/>
        <v>0</v>
      </c>
      <c r="J3" s="4">
        <f t="shared" si="8"/>
        <v>0</v>
      </c>
      <c r="O3">
        <v>1400</v>
      </c>
      <c r="P3">
        <f t="shared" si="9"/>
        <v>1166.6666666666667</v>
      </c>
      <c r="Q3">
        <f t="shared" ref="Q3:Q5" si="10">P3/1.2</f>
        <v>972.22222222222229</v>
      </c>
      <c r="R3" s="2">
        <v>25000000</v>
      </c>
      <c r="S3" s="2"/>
    </row>
    <row r="4" spans="1:19" x14ac:dyDescent="0.25">
      <c r="A4" s="4">
        <v>13</v>
      </c>
      <c r="B4" s="4">
        <f t="shared" si="0"/>
        <v>729.16666666666674</v>
      </c>
      <c r="C4" s="4">
        <f t="shared" si="1"/>
        <v>875.00000000000011</v>
      </c>
      <c r="D4" s="4">
        <f t="shared" si="2"/>
        <v>1050</v>
      </c>
      <c r="E4" s="5">
        <f t="shared" si="3"/>
        <v>14700000</v>
      </c>
      <c r="F4" s="4">
        <f t="shared" si="4"/>
        <v>20160</v>
      </c>
      <c r="G4" s="4">
        <f t="shared" si="5"/>
        <v>16800</v>
      </c>
      <c r="H4" s="4">
        <f t="shared" si="6"/>
        <v>14000</v>
      </c>
      <c r="I4" s="4">
        <f t="shared" si="7"/>
        <v>0</v>
      </c>
      <c r="J4" s="4">
        <f t="shared" si="8"/>
        <v>0</v>
      </c>
      <c r="O4">
        <v>1050</v>
      </c>
      <c r="P4">
        <f t="shared" si="9"/>
        <v>875</v>
      </c>
      <c r="Q4">
        <f t="shared" si="10"/>
        <v>729.16666666666674</v>
      </c>
      <c r="R4" s="2">
        <v>14700000</v>
      </c>
      <c r="S4" s="2"/>
    </row>
    <row r="5" spans="1:19" x14ac:dyDescent="0.25">
      <c r="A5" s="4">
        <v>14</v>
      </c>
      <c r="B5" s="4">
        <f t="shared" si="0"/>
        <v>861.11111111111131</v>
      </c>
      <c r="C5" s="4">
        <f t="shared" si="1"/>
        <v>1033.3333333333335</v>
      </c>
      <c r="D5" s="4">
        <f t="shared" si="2"/>
        <v>1240.0000000000002</v>
      </c>
      <c r="E5" s="5">
        <f t="shared" si="3"/>
        <v>20000000</v>
      </c>
      <c r="F5" s="4">
        <f t="shared" si="4"/>
        <v>23226</v>
      </c>
      <c r="G5" s="4">
        <f t="shared" si="5"/>
        <v>19355</v>
      </c>
      <c r="H5" s="4">
        <f t="shared" si="6"/>
        <v>16129</v>
      </c>
      <c r="I5" s="4">
        <f t="shared" si="7"/>
        <v>0</v>
      </c>
      <c r="J5" s="4">
        <f t="shared" si="8"/>
        <v>0</v>
      </c>
      <c r="O5">
        <v>1240</v>
      </c>
      <c r="P5">
        <f t="shared" si="9"/>
        <v>1033.3333333333335</v>
      </c>
      <c r="Q5">
        <f t="shared" si="10"/>
        <v>861.11111111111131</v>
      </c>
      <c r="R5" s="2">
        <v>20000000</v>
      </c>
      <c r="S5" s="2"/>
    </row>
    <row r="6" spans="1:19" x14ac:dyDescent="0.25">
      <c r="A6" s="4">
        <v>15</v>
      </c>
      <c r="B6" s="4">
        <f t="shared" si="0"/>
        <v>1200</v>
      </c>
      <c r="C6" s="4">
        <f t="shared" si="1"/>
        <v>1440</v>
      </c>
      <c r="D6" s="4">
        <f t="shared" si="2"/>
        <v>1728</v>
      </c>
      <c r="E6" s="5">
        <f t="shared" si="3"/>
        <v>32500000</v>
      </c>
      <c r="F6" s="4">
        <f t="shared" ref="F6" si="11">ROUND((E6/B6),0)</f>
        <v>27083</v>
      </c>
      <c r="G6" s="4">
        <f t="shared" ref="G6" si="12">ROUND((E6/C6),0)</f>
        <v>22569</v>
      </c>
      <c r="H6" s="15">
        <f t="shared" ref="H6" si="13">ROUND((E6/D6),0)</f>
        <v>18808</v>
      </c>
      <c r="I6" s="4">
        <f t="shared" ref="I6" si="14">T6</f>
        <v>0</v>
      </c>
      <c r="J6" s="4">
        <f t="shared" ref="J6" si="15">U6</f>
        <v>0</v>
      </c>
      <c r="O6">
        <v>0</v>
      </c>
      <c r="P6">
        <f t="shared" si="9"/>
        <v>0</v>
      </c>
      <c r="Q6">
        <v>1200</v>
      </c>
      <c r="R6" s="2">
        <v>32500000</v>
      </c>
      <c r="S6" s="2"/>
    </row>
    <row r="7" spans="1:19" x14ac:dyDescent="0.25">
      <c r="A7" s="4">
        <v>16</v>
      </c>
      <c r="B7" s="4">
        <f t="shared" ref="B7:B11" si="16">Q7</f>
        <v>222</v>
      </c>
      <c r="C7" s="4">
        <f t="shared" ref="C7:C11" si="17">B7*1.2</f>
        <v>266.39999999999998</v>
      </c>
      <c r="D7" s="4">
        <f t="shared" ref="D7:D11" si="18">C7*1.2</f>
        <v>319.67999999999995</v>
      </c>
      <c r="E7" s="5">
        <f t="shared" ref="E7:E11" si="19">R7</f>
        <v>3200000</v>
      </c>
      <c r="F7" s="4">
        <f t="shared" ref="F7" si="20">ROUND((E7/B7),0)</f>
        <v>14414</v>
      </c>
      <c r="G7" s="4">
        <f t="shared" ref="G7" si="21">ROUND((E7/C7),0)</f>
        <v>12012</v>
      </c>
      <c r="H7" s="4">
        <f t="shared" ref="H7" si="22">ROUND((E7/D7),0)</f>
        <v>10010</v>
      </c>
      <c r="I7" s="4">
        <f t="shared" ref="I7" si="23">T7</f>
        <v>0</v>
      </c>
      <c r="J7" s="4">
        <f t="shared" ref="J7" si="24">U7</f>
        <v>0</v>
      </c>
      <c r="O7">
        <v>0</v>
      </c>
      <c r="P7">
        <f t="shared" ref="P7" si="25">O7/1.2</f>
        <v>0</v>
      </c>
      <c r="Q7">
        <v>222</v>
      </c>
      <c r="R7" s="2">
        <v>3200000</v>
      </c>
      <c r="S7" s="2"/>
    </row>
    <row r="8" spans="1:19" x14ac:dyDescent="0.25">
      <c r="A8" s="4">
        <v>17</v>
      </c>
      <c r="B8" s="4">
        <f t="shared" si="16"/>
        <v>0</v>
      </c>
      <c r="C8" s="4">
        <f t="shared" si="17"/>
        <v>0</v>
      </c>
      <c r="D8" s="4">
        <f t="shared" si="18"/>
        <v>0</v>
      </c>
      <c r="E8" s="5">
        <f t="shared" si="19"/>
        <v>0</v>
      </c>
      <c r="F8" s="4" t="e">
        <f t="shared" ref="F8:F11" si="26">ROUND((E8/B8),0)</f>
        <v>#DIV/0!</v>
      </c>
      <c r="G8" s="4" t="e">
        <f t="shared" ref="G8:G11" si="27">ROUND((E8/C8),0)</f>
        <v>#DIV/0!</v>
      </c>
      <c r="H8" s="4" t="e">
        <f t="shared" ref="H8:H11" si="28">ROUND((E8/D8),0)</f>
        <v>#DIV/0!</v>
      </c>
      <c r="I8" s="4">
        <f t="shared" ref="I8:J11" si="29">T8</f>
        <v>0</v>
      </c>
      <c r="J8" s="4">
        <f t="shared" si="29"/>
        <v>0</v>
      </c>
      <c r="O8">
        <v>0</v>
      </c>
      <c r="P8">
        <f t="shared" ref="P8" si="30">O8/1.2</f>
        <v>0</v>
      </c>
      <c r="Q8">
        <f t="shared" ref="Q6:Q11" si="31">P8/1.2</f>
        <v>0</v>
      </c>
      <c r="R8" s="2">
        <v>0</v>
      </c>
      <c r="S8" s="2"/>
    </row>
    <row r="9" spans="1:19" x14ac:dyDescent="0.25">
      <c r="A9" s="4">
        <v>18</v>
      </c>
      <c r="B9" s="4">
        <f t="shared" si="16"/>
        <v>0</v>
      </c>
      <c r="C9" s="4">
        <f t="shared" si="17"/>
        <v>0</v>
      </c>
      <c r="D9" s="4">
        <f t="shared" si="18"/>
        <v>0</v>
      </c>
      <c r="E9" s="5">
        <f t="shared" si="19"/>
        <v>0</v>
      </c>
      <c r="F9" s="4" t="e">
        <f t="shared" si="26"/>
        <v>#DIV/0!</v>
      </c>
      <c r="G9" s="4" t="e">
        <f t="shared" si="27"/>
        <v>#DIV/0!</v>
      </c>
      <c r="H9" s="4" t="e">
        <f t="shared" si="28"/>
        <v>#DIV/0!</v>
      </c>
      <c r="I9" s="4">
        <f t="shared" si="29"/>
        <v>0</v>
      </c>
      <c r="J9" s="4">
        <f t="shared" si="29"/>
        <v>0</v>
      </c>
      <c r="O9">
        <v>0</v>
      </c>
      <c r="P9">
        <f>O9/1.2</f>
        <v>0</v>
      </c>
      <c r="Q9">
        <f t="shared" si="31"/>
        <v>0</v>
      </c>
      <c r="R9" s="2">
        <v>0</v>
      </c>
      <c r="S9" s="2"/>
    </row>
    <row r="10" spans="1:19" x14ac:dyDescent="0.25">
      <c r="A10" s="4">
        <v>19</v>
      </c>
      <c r="B10" s="4">
        <f t="shared" ref="B10" si="32">Q10</f>
        <v>0</v>
      </c>
      <c r="C10" s="4">
        <f t="shared" ref="C10" si="33">B10*1.2</f>
        <v>0</v>
      </c>
      <c r="D10" s="4">
        <f t="shared" ref="D10" si="34">C10*1.2</f>
        <v>0</v>
      </c>
      <c r="E10" s="5">
        <f t="shared" ref="E10" si="35">R10</f>
        <v>0</v>
      </c>
      <c r="F10" s="4" t="e">
        <f t="shared" ref="F10" si="36">ROUND((E10/B10),0)</f>
        <v>#DIV/0!</v>
      </c>
      <c r="G10" s="4" t="e">
        <f t="shared" ref="G10" si="37">ROUND((E10/C10),0)</f>
        <v>#DIV/0!</v>
      </c>
      <c r="H10" s="4" t="e">
        <f t="shared" ref="H10" si="38">ROUND((E10/D10),0)</f>
        <v>#DIV/0!</v>
      </c>
      <c r="I10" s="4">
        <f t="shared" ref="I10" si="39">T10</f>
        <v>0</v>
      </c>
      <c r="J10" s="4">
        <f t="shared" ref="J10" si="40">U10</f>
        <v>0</v>
      </c>
      <c r="O10">
        <v>0</v>
      </c>
      <c r="P10">
        <f t="shared" ref="P10" si="41">O10/1.2</f>
        <v>0</v>
      </c>
      <c r="Q10">
        <f t="shared" ref="Q10" si="42">P10/1.2</f>
        <v>0</v>
      </c>
      <c r="R10" s="2">
        <v>0</v>
      </c>
      <c r="S10" s="2"/>
    </row>
    <row r="11" spans="1:19" x14ac:dyDescent="0.25">
      <c r="A11" s="4">
        <v>20</v>
      </c>
      <c r="B11" s="4">
        <f t="shared" si="16"/>
        <v>0</v>
      </c>
      <c r="C11" s="4">
        <f t="shared" si="17"/>
        <v>0</v>
      </c>
      <c r="D11" s="4">
        <f t="shared" si="18"/>
        <v>0</v>
      </c>
      <c r="E11" s="5">
        <f t="shared" si="19"/>
        <v>0</v>
      </c>
      <c r="F11" s="4" t="e">
        <f t="shared" si="26"/>
        <v>#DIV/0!</v>
      </c>
      <c r="G11" s="4" t="e">
        <f t="shared" si="27"/>
        <v>#DIV/0!</v>
      </c>
      <c r="H11" s="4" t="e">
        <f t="shared" si="28"/>
        <v>#DIV/0!</v>
      </c>
      <c r="I11" s="4">
        <f t="shared" si="29"/>
        <v>0</v>
      </c>
      <c r="J11" s="4">
        <f t="shared" si="29"/>
        <v>0</v>
      </c>
      <c r="O11">
        <v>0</v>
      </c>
      <c r="P11">
        <f>O11/1.2</f>
        <v>0</v>
      </c>
      <c r="Q11">
        <f t="shared" si="31"/>
        <v>0</v>
      </c>
      <c r="R11" s="2">
        <v>0</v>
      </c>
      <c r="S11" s="2"/>
    </row>
    <row r="12" spans="1:19" s="7" customFormat="1" x14ac:dyDescent="0.25"/>
    <row r="13" spans="1:19" s="7" customFormat="1" ht="17.25" x14ac:dyDescent="0.4">
      <c r="F13" s="13" t="s">
        <v>18</v>
      </c>
    </row>
    <row r="14" spans="1:19" s="7" customFormat="1" x14ac:dyDescent="0.25">
      <c r="C14" s="9"/>
      <c r="D14" s="9"/>
      <c r="F14" s="7" t="s">
        <v>13</v>
      </c>
    </row>
    <row r="15" spans="1:19" s="7" customFormat="1" x14ac:dyDescent="0.25">
      <c r="C15" s="9"/>
      <c r="D15" s="14"/>
      <c r="E15" s="14"/>
      <c r="F15" s="7" t="s">
        <v>14</v>
      </c>
      <c r="G15" s="7">
        <v>1650</v>
      </c>
      <c r="H15" s="9"/>
      <c r="I15" s="9"/>
      <c r="J15" s="9"/>
    </row>
    <row r="16" spans="1:19" s="7" customFormat="1" x14ac:dyDescent="0.25">
      <c r="F16" s="7" t="s">
        <v>19</v>
      </c>
      <c r="G16" s="7">
        <v>1290</v>
      </c>
      <c r="H16" s="9">
        <f>G15/G16</f>
        <v>1.2790697674418605</v>
      </c>
      <c r="I16" s="9"/>
      <c r="J16" s="9"/>
    </row>
    <row r="17" spans="3:10" s="7" customFormat="1" x14ac:dyDescent="0.25">
      <c r="F17" s="8" t="s">
        <v>17</v>
      </c>
      <c r="G17" s="7">
        <v>18000</v>
      </c>
      <c r="H17" s="9"/>
      <c r="I17" s="9"/>
      <c r="J17" s="9"/>
    </row>
    <row r="18" spans="3:10" s="7" customFormat="1" x14ac:dyDescent="0.25">
      <c r="C18" s="9"/>
      <c r="D18" s="9"/>
      <c r="F18" s="8" t="s">
        <v>15</v>
      </c>
      <c r="G18" s="7">
        <f>G17*G15</f>
        <v>29700000</v>
      </c>
      <c r="H18" s="9">
        <f>G18*0.04/12</f>
        <v>99000</v>
      </c>
      <c r="I18" s="9"/>
      <c r="J18" s="9"/>
    </row>
    <row r="19" spans="3:10" s="7" customFormat="1" x14ac:dyDescent="0.25">
      <c r="C19" s="9"/>
      <c r="D19" s="9"/>
      <c r="H19" s="12"/>
      <c r="I19" s="9"/>
      <c r="J19" s="9"/>
    </row>
    <row r="20" spans="3:10" s="7" customFormat="1" x14ac:dyDescent="0.25">
      <c r="F20" s="8"/>
      <c r="H20" s="9"/>
      <c r="I20" s="9"/>
      <c r="J20" s="9"/>
    </row>
    <row r="21" spans="3:10" s="7" customFormat="1" x14ac:dyDescent="0.25">
      <c r="C21" s="11"/>
      <c r="D21" s="11"/>
    </row>
    <row r="22" spans="3:10" s="7" customFormat="1" x14ac:dyDescent="0.25">
      <c r="C22" s="11"/>
      <c r="D22" s="11"/>
    </row>
    <row r="23" spans="3:10" s="7" customFormat="1" x14ac:dyDescent="0.25">
      <c r="C23" s="11"/>
      <c r="D23" s="11"/>
      <c r="F23" s="11"/>
      <c r="G23" s="11"/>
    </row>
    <row r="24" spans="3:10" s="7" customFormat="1" x14ac:dyDescent="0.25">
      <c r="C24" s="11"/>
      <c r="D24" s="11"/>
    </row>
    <row r="25" spans="3:10" s="7" customFormat="1" ht="24.95" customHeight="1" x14ac:dyDescent="0.25">
      <c r="C25" s="11"/>
      <c r="D25" s="11"/>
      <c r="F25" s="10"/>
      <c r="I25" s="10"/>
    </row>
    <row r="26" spans="3:10" s="7" customFormat="1" ht="24.95" customHeight="1" x14ac:dyDescent="0.25">
      <c r="F26" s="8"/>
      <c r="G26" s="8"/>
    </row>
    <row r="27" spans="3:10" s="7" customFormat="1" ht="24.95" customHeight="1" x14ac:dyDescent="0.25">
      <c r="F27" s="8"/>
      <c r="G27" s="8"/>
    </row>
    <row r="28" spans="3:10" s="7" customFormat="1" ht="24.95" customHeight="1" x14ac:dyDescent="0.25">
      <c r="F28" s="8"/>
      <c r="G28" s="8"/>
    </row>
    <row r="29" spans="3:10" s="7" customFormat="1" x14ac:dyDescent="0.25">
      <c r="F29" s="11"/>
      <c r="G29" s="11"/>
      <c r="I29" s="10"/>
    </row>
    <row r="30" spans="3:10" s="7" customFormat="1" x14ac:dyDescent="0.25">
      <c r="F30" s="11"/>
      <c r="G30" s="11"/>
    </row>
    <row r="31" spans="3:10" x14ac:dyDescent="0.25">
      <c r="F31" s="11"/>
      <c r="G31" s="11"/>
      <c r="H31" s="7"/>
    </row>
  </sheetData>
  <mergeCells count="1">
    <mergeCell ref="D15:E1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A136-67AF-4ACB-A912-DEB2E78FEE8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EB2CE-C659-4993-9DFB-ED9BEE88D4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7267D-A974-4622-AE9F-E634DB20071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E9E9-4641-4040-8B76-E7F408B749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1BFD-3E35-4669-A970-2CA748F7D4F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20-20</vt:lpstr>
      <vt:lpstr>Sheet9</vt:lpstr>
      <vt:lpstr>Sheet10</vt:lpstr>
      <vt:lpstr>Sheet11</vt:lpstr>
      <vt:lpstr>Sheet12</vt:lpstr>
      <vt:lpstr>Sheet13</vt:lpstr>
      <vt:lpstr>Sheet14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2024-07-06T06:07:48Z</dcterms:modified>
</cp:coreProperties>
</file>