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uresh Kalamb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C46" i="1" l="1"/>
  <c r="J54" i="1"/>
  <c r="D20" i="6"/>
  <c r="D19" i="6"/>
  <c r="F26" i="3" l="1"/>
  <c r="K50" i="1" l="1"/>
  <c r="K49" i="1"/>
  <c r="F54" i="1" l="1"/>
  <c r="F5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<sst xmlns="http://schemas.openxmlformats.org/spreadsheetml/2006/main" count="27" uniqueCount="24">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</sst>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9</xdr:col>
      <xdr:colOff>304800</xdr:colOff>
      <xdr:row>15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5657850" cy="2876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283028</xdr:colOff>
      <xdr:row>3</xdr:row>
      <xdr:rowOff>114300</xdr:rowOff>
    </xdr:from>
    <xdr:to>
      <xdr:col>9</xdr:col>
      <xdr:colOff>80281</xdr:colOff>
      <xdr:row>19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28" y="685800"/>
          <a:ext cx="5661932" cy="2981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="85" zoomScaleNormal="85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M23" sqref="M23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279.60000000000002</v>
      </c>
      <c r="E2" s="4"/>
      <c r="F2" s="4"/>
      <c r="G2" s="23"/>
      <c r="H2" s="1"/>
    </row>
    <row r="3" spans="1:15" x14ac:dyDescent="0.3">
      <c r="B3" s="22" t="s">
        <v>10</v>
      </c>
      <c r="C3" s="25">
        <v>21500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6011400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255.01900000000001</v>
      </c>
      <c r="D7" s="35">
        <v>2012</v>
      </c>
      <c r="E7" s="35">
        <v>2024</v>
      </c>
      <c r="F7" s="35">
        <v>60</v>
      </c>
      <c r="G7" s="53">
        <v>21500</v>
      </c>
      <c r="H7" s="62">
        <v>12</v>
      </c>
      <c r="I7" s="63">
        <f>IF(H7&gt;=5,90*H7/F7,0)</f>
        <v>18</v>
      </c>
      <c r="J7" s="64">
        <f t="shared" ref="J7:J12" si="0">G7/100*I7</f>
        <v>3870</v>
      </c>
      <c r="K7" s="64">
        <f>ROUND((G7-J7),0)</f>
        <v>17630</v>
      </c>
      <c r="L7" s="64">
        <f>ROUND((K7*C7),0)</f>
        <v>4495985</v>
      </c>
      <c r="M7" s="64">
        <f>ROUND((C7*G7),0)</f>
        <v>5482909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4495985</v>
      </c>
      <c r="M27" s="15">
        <f>SUM(M7:M26)</f>
        <v>5482909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6011400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4495985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10507385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9982016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8405908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8405908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8405908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3248349.1625000001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L27*0.85</f>
        <v>3821587.25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>
        <v>2200</v>
      </c>
      <c r="K49" s="40">
        <f>J49*10.764</f>
        <v>23680.799999999999</v>
      </c>
      <c r="L49" s="37"/>
      <c r="M49" s="39"/>
      <c r="N49" s="37"/>
    </row>
    <row r="50" spans="5:14" x14ac:dyDescent="0.3">
      <c r="E50" s="78"/>
      <c r="F50" s="37"/>
      <c r="G50" s="37"/>
      <c r="H50" s="37"/>
      <c r="I50" s="27"/>
      <c r="J50" s="37">
        <v>3000</v>
      </c>
      <c r="K50" s="40">
        <f>J50*10.764</f>
        <v>32291.999999999996</v>
      </c>
      <c r="L50" s="37"/>
      <c r="M50" s="39"/>
      <c r="N50" s="37"/>
    </row>
    <row r="51" spans="5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 x14ac:dyDescent="0.3">
      <c r="E52" s="27"/>
      <c r="F52" s="37"/>
      <c r="G52" s="37"/>
      <c r="H52" s="37"/>
      <c r="I52" s="27"/>
      <c r="J52" s="37">
        <v>130.81700000000001</v>
      </c>
      <c r="K52" s="40"/>
      <c r="L52" s="37"/>
      <c r="M52" s="39"/>
      <c r="N52" s="37"/>
    </row>
    <row r="53" spans="5:14" x14ac:dyDescent="0.3">
      <c r="E53" s="27">
        <v>2500</v>
      </c>
      <c r="F53" s="78">
        <f>E53*10.764</f>
        <v>26910</v>
      </c>
      <c r="G53" s="37"/>
      <c r="H53" s="37"/>
      <c r="I53" s="27"/>
      <c r="J53" s="37">
        <v>124.202</v>
      </c>
      <c r="K53" s="40"/>
      <c r="L53" s="37"/>
      <c r="M53" s="39"/>
      <c r="N53" s="37"/>
    </row>
    <row r="54" spans="5:14" x14ac:dyDescent="0.3">
      <c r="E54" s="27">
        <v>2600</v>
      </c>
      <c r="F54" s="78">
        <f>E54*10.764</f>
        <v>27986.399999999998</v>
      </c>
      <c r="G54" s="37"/>
      <c r="H54" s="37"/>
      <c r="I54" s="27"/>
      <c r="J54" s="37">
        <f>SUM(J52:J53)</f>
        <v>255.01900000000001</v>
      </c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zoomScaleNormal="100" workbookViewId="0">
      <selection activeCell="F20" sqref="F20"/>
    </sheetView>
  </sheetViews>
  <sheetFormatPr defaultRowHeight="15" x14ac:dyDescent="0.25"/>
  <sheetData>
    <row r="17" spans="4:4" x14ac:dyDescent="0.25">
      <c r="D17">
        <v>5500000</v>
      </c>
    </row>
    <row r="18" spans="4:4" x14ac:dyDescent="0.25">
      <c r="D18">
        <v>258</v>
      </c>
    </row>
    <row r="19" spans="4:4" x14ac:dyDescent="0.25">
      <c r="D19" s="77">
        <f>D17/D18</f>
        <v>21317.82945736434</v>
      </c>
    </row>
    <row r="20" spans="4:4" x14ac:dyDescent="0.25">
      <c r="D20" s="77">
        <f>D19/9</f>
        <v>2368.6477174849265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F26"/>
  <sheetViews>
    <sheetView zoomScale="85" zoomScaleNormal="85" workbookViewId="0">
      <selection activeCell="H28" sqref="H28"/>
    </sheetView>
  </sheetViews>
  <sheetFormatPr defaultRowHeight="15" x14ac:dyDescent="0.25"/>
  <cols>
    <col min="4" max="4" width="14.5703125" customWidth="1"/>
  </cols>
  <sheetData>
    <row r="24" spans="4:6" x14ac:dyDescent="0.25">
      <c r="F24">
        <v>3700000</v>
      </c>
    </row>
    <row r="25" spans="4:6" x14ac:dyDescent="0.25">
      <c r="F25">
        <v>1500</v>
      </c>
    </row>
    <row r="26" spans="4:6" x14ac:dyDescent="0.25">
      <c r="D26" s="77"/>
      <c r="F26" s="83">
        <f>F24/F25</f>
        <v>2466.6666666666665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2024-05-21T07:04:26Z</dcterms:modified>
</cp:coreProperties>
</file>