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DIPIKA DEEPAK JOSHI - SBI\"/>
    </mc:Choice>
  </mc:AlternateContent>
  <xr:revisionPtr revIDLastSave="0" documentId="13_ncr:1_{E5523EDD-5561-4AC7-8A03-8CEDC92C2CE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<sst xmlns="http://schemas.openxmlformats.org/spreadsheetml/2006/main" count="49" uniqueCount="41">
  <si>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</si>
  <si>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</si>
  <si>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</si>
  <si>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</si>
  <si>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</si>
  <si>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</si>
  <si>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</si>
  <si>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</si>
  <si>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</si>
  <si>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</si>
  <si>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</si>
  <si>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</si>
  <si>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</si>
  <si>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</si>
  <si>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</si>
  <si>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</si>
  <si>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</si>
  <si>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</si>
  <si>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</si>
  <si>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</si>
  <si>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</si>
  <si>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</si>
  <si>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</si>
  <si>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</si>
  <si>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</si>
  <si>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</si>
  <si>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</si>
  <si>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</si>
  <si>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</si>
  <si>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</si>
  <si>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</si>
  <si>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</si>
  <si>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</si>
  <si>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</si>
  <si>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</si>
  <si>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</si>
  <si>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</si>
  <si>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Kalyan ) - MRS. DIPIKA DEEPAK JOSHI, MR. DEEPAK SUBHASH JOSHI &amp; MR. SUBHASH DATTATRAY JOSHI</t>
  </si>
  <si>
    <t>Agree BUA</t>
  </si>
  <si>
    <t>As per BCC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</si>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</sst>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496475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F40986-D216-4D4E-922D-E4CCE81A7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421275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144086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14580C-4AFF-4BB4-994D-D24ABE49C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78486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144086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32B5B-1851-4AC2-A005-4F3621E3F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78486" cy="8754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35</xdr:row>
      <xdr:rowOff>181858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594160-3E1B-4C02-9D74-2AB9D9215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3254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W37" sqref="W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4" customFormat="1" x14ac:dyDescent="0.25">
      <c r="A3" s="45">
        <f t="shared" ref="A3:A14" si="0">N3</f>
        <v>0</v>
      </c>
      <c r="B3" s="45">
        <f t="shared" ref="B3:B14" si="1">Q3</f>
        <v>558.33333333333337</v>
      </c>
      <c r="C3" s="45">
        <f>B3*1.2</f>
        <v>670</v>
      </c>
      <c r="D3" s="45">
        <f t="shared" ref="D3:D14" si="2">C3*1.2</f>
        <v>804</v>
      </c>
      <c r="E3" s="46">
        <f t="shared" ref="E3:E14" si="3">R3</f>
        <v>4500000</v>
      </c>
      <c r="F3" s="45">
        <f t="shared" ref="F3:F14" si="4">ROUND((E3/B3),0)</f>
        <v>8060</v>
      </c>
      <c r="G3" s="45">
        <f t="shared" ref="G3:G14" si="5">ROUND((E3/C3),0)</f>
        <v>6716</v>
      </c>
      <c r="H3" s="45">
        <f t="shared" ref="H3:H14" si="6">ROUND((E3/D3),0)</f>
        <v>5597</v>
      </c>
      <c r="I3" s="45" t="e">
        <f>#REF!</f>
        <v>#REF!</v>
      </c>
      <c r="J3" s="45">
        <f t="shared" ref="J3:J14" si="7">S3</f>
        <v>0</v>
      </c>
      <c r="O3" s="44">
        <v>0</v>
      </c>
      <c r="P3" s="44">
        <v>670</v>
      </c>
      <c r="Q3" s="44">
        <f t="shared" ref="P3:Q14" si="8">P3/1.2</f>
        <v>558.33333333333337</v>
      </c>
      <c r="R3" s="47">
        <v>4500000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1000</v>
      </c>
      <c r="C16" s="4">
        <f>B16*1.2</f>
        <v>1200</v>
      </c>
      <c r="D16" s="4">
        <f t="shared" ref="D16:D28" si="34">C16*1.2</f>
        <v>1440</v>
      </c>
      <c r="E16" s="5">
        <f t="shared" ref="E16:E28" si="35">R16</f>
        <v>15000000</v>
      </c>
      <c r="F16" s="9">
        <f t="shared" ref="F16:F28" si="36">ROUND((E16/B16),0)</f>
        <v>15000</v>
      </c>
      <c r="G16" s="9">
        <f t="shared" ref="G16:G28" si="37">ROUND((E16/C16),0)</f>
        <v>12500</v>
      </c>
      <c r="H16" s="9">
        <f t="shared" ref="H16:H28" si="38">ROUND((E16/D16),0)</f>
        <v>10417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1000</v>
      </c>
      <c r="R16" s="2">
        <v>15000000</v>
      </c>
    </row>
    <row r="17" spans="1:24" s="44" customFormat="1" x14ac:dyDescent="0.25">
      <c r="A17" s="45">
        <f t="shared" si="32"/>
        <v>0</v>
      </c>
      <c r="B17" s="45">
        <f t="shared" si="33"/>
        <v>1006.6666666666667</v>
      </c>
      <c r="C17" s="45">
        <f t="shared" ref="C17:C28" si="41">B17*1.2</f>
        <v>1208</v>
      </c>
      <c r="D17" s="45">
        <f t="shared" si="34"/>
        <v>1449.6</v>
      </c>
      <c r="E17" s="46">
        <f t="shared" si="35"/>
        <v>11000000</v>
      </c>
      <c r="F17" s="45">
        <f t="shared" si="36"/>
        <v>10927</v>
      </c>
      <c r="G17" s="45">
        <f t="shared" si="37"/>
        <v>9106</v>
      </c>
      <c r="H17" s="45">
        <f t="shared" si="38"/>
        <v>7588</v>
      </c>
      <c r="I17" s="45" t="e">
        <f>#REF!</f>
        <v>#REF!</v>
      </c>
      <c r="J17" s="45">
        <f t="shared" si="39"/>
        <v>0</v>
      </c>
      <c r="O17" s="44">
        <v>0</v>
      </c>
      <c r="P17" s="44">
        <v>1208</v>
      </c>
      <c r="Q17" s="44">
        <f t="shared" si="40"/>
        <v>1006.6666666666667</v>
      </c>
      <c r="R17" s="47">
        <v>11000000</v>
      </c>
    </row>
    <row r="18" spans="1:24" s="44" customFormat="1" x14ac:dyDescent="0.25">
      <c r="A18" s="45">
        <f t="shared" si="32"/>
        <v>0</v>
      </c>
      <c r="B18" s="45">
        <f t="shared" si="33"/>
        <v>485</v>
      </c>
      <c r="C18" s="45">
        <f t="shared" si="41"/>
        <v>582</v>
      </c>
      <c r="D18" s="45">
        <f t="shared" si="34"/>
        <v>698.4</v>
      </c>
      <c r="E18" s="46">
        <f t="shared" si="35"/>
        <v>5100000</v>
      </c>
      <c r="F18" s="45">
        <f t="shared" si="36"/>
        <v>10515</v>
      </c>
      <c r="G18" s="45">
        <f t="shared" si="37"/>
        <v>8763</v>
      </c>
      <c r="H18" s="45">
        <f t="shared" si="38"/>
        <v>7302</v>
      </c>
      <c r="I18" s="45" t="e">
        <f>#REF!</f>
        <v>#REF!</v>
      </c>
      <c r="J18" s="45">
        <f t="shared" si="39"/>
        <v>0</v>
      </c>
      <c r="O18" s="44">
        <v>0</v>
      </c>
      <c r="P18" s="44">
        <f t="shared" si="40"/>
        <v>0</v>
      </c>
      <c r="Q18" s="44">
        <v>485</v>
      </c>
      <c r="R18" s="47">
        <v>5100000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  <c r="S21" s="44"/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8500</v>
      </c>
      <c r="X29" s="20" t="s">
        <v>40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6000</v>
      </c>
      <c r="X31" s="22"/>
    </row>
    <row r="32" spans="1:24" ht="15.75" x14ac:dyDescent="0.25">
      <c r="E32" t="s">
        <v>38</v>
      </c>
      <c r="F32" s="7">
        <v>535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24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36</v>
      </c>
      <c r="X34" s="24">
        <v>2000</v>
      </c>
      <c r="Y34" t="s">
        <v>39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48.75" customHeight="1" x14ac:dyDescent="0.25">
      <c r="P36" s="42" t="s">
        <v>37</v>
      </c>
      <c r="Q36" s="42"/>
      <c r="R36" s="42"/>
      <c r="S36" s="42"/>
      <c r="T36" s="43"/>
      <c r="U36" s="21" t="s">
        <v>20</v>
      </c>
      <c r="V36" s="23"/>
      <c r="W36" s="24">
        <f>90*W33/W35</f>
        <v>36</v>
      </c>
      <c r="X36" s="24"/>
    </row>
    <row r="37" spans="15:25" ht="15.75" x14ac:dyDescent="0.25">
      <c r="U37" s="17"/>
      <c r="V37" s="26"/>
      <c r="W37" s="27">
        <f>W36%</f>
        <v>0.36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900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1600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6000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7600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31</v>
      </c>
      <c r="V44" s="30"/>
      <c r="W44" s="25">
        <v>535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4066000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3659400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3252800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1337500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8470.8333333333339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4" sqref="T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2024-05-22T09:00:34Z</dcterms:modified>
</cp:coreProperties>
</file>