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Panvel\Jayashree Sunil Bhoite\"/>
    </mc:Choice>
  </mc:AlternateContent>
  <xr:revisionPtr revIDLastSave="0" documentId="13_ncr:1_{254D53BA-3CA7-4B0F-AE2E-DA11262434C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S5" i="4"/>
  <c r="Q4" i="4"/>
  <c r="T4" i="4"/>
  <c r="S4" i="4"/>
  <c r="P9" i="4"/>
  <c r="Q9" i="4" s="1"/>
  <c r="P8" i="4"/>
  <c r="Q8" i="4" s="1"/>
  <c r="P7" i="4"/>
  <c r="Q7" i="4" s="1"/>
  <c r="P6" i="4"/>
  <c r="Q6" i="4" s="1"/>
  <c r="P5" i="4"/>
  <c r="P4" i="4"/>
  <c r="Q3" i="4"/>
  <c r="P2" i="4"/>
  <c r="H22" i="4" l="1"/>
  <c r="H24" i="4" l="1"/>
  <c r="Q12" i="4"/>
  <c r="P12" i="4"/>
  <c r="P11" i="4"/>
  <c r="Q11" i="4" s="1"/>
  <c r="Q10" i="4"/>
  <c r="P10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<sst xmlns="http://schemas.openxmlformats.org/spreadsheetml/2006/main" count="26" uniqueCount="23">
  <si>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</si>
  <si>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</si>
  <si>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</si>
  <si>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</si>
  <si>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</si>
  <si>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</si>
  <si>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</si>
  <si>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</si>
  <si>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</si>
  <si>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</si>
  <si>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</si>
  <si>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</si>
  <si>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</si>
  <si>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</si>
  <si>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open terr</t>
  </si>
  <si>
    <t>rate on ca</t>
  </si>
  <si>
    <t>fmv</t>
  </si>
  <si>
    <t>Flat No. 704, 7th Floor, Wing - A, Vighnaher Heritage Chsl, Plot No. 199, Sector 23, Village - Ulwe, Ulwe</t>
  </si>
  <si>
    <t>yoc - 2013</t>
  </si>
  <si>
    <t>sold out</t>
  </si>
  <si>
    <t>2020- 34,42,590</t>
  </si>
  <si>
    <t>12.10.23</t>
  </si>
  <si>
    <t>04.03.24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</si>
</sst>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506852</xdr:colOff>
      <xdr:row>49</xdr:row>
      <xdr:rowOff>58397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7F85FC-62C9-4364-9E1C-0CF05424A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27652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15</xdr:col>
      <xdr:colOff>277523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8E10CD-7F55-4043-8CCB-47209259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0"/>
          <a:ext cx="9297698" cy="8726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42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943767-00AD-4AF7-98FA-7336DF097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92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D408F6-800E-4AA4-B194-B376318E6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D21" sqref="D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9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600</v>
      </c>
      <c r="C2" s="4">
        <f>B2*1.2</f>
        <v>720</v>
      </c>
      <c r="D2" s="4">
        <f t="shared" ref="D2:D13" si="2">C2*1.2</f>
        <v>864</v>
      </c>
      <c r="E2" s="5">
        <f t="shared" ref="E2:E13" si="3">R2</f>
        <v>600000</v>
      </c>
      <c r="F2" s="10">
        <f t="shared" ref="F2:F13" si="4">ROUND((E2/B2),0)</f>
        <v>1000</v>
      </c>
      <c r="G2" s="10">
        <f t="shared" ref="G2:G13" si="5">ROUND((E2/C2),0)</f>
        <v>833</v>
      </c>
      <c r="H2" s="10">
        <f t="shared" ref="H2:H13" si="6">ROUND((E2/D2),0)</f>
        <v>694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f t="shared" ref="P2:P9" si="8">O2/1.2</f>
        <v>0</v>
      </c>
      <c r="Q2">
        <v>600</v>
      </c>
      <c r="R2" s="2">
        <v>600000</v>
      </c>
      <c r="S2" s="8" t="s">
        <v>19</v>
      </c>
      <c r="T2" s="8"/>
    </row>
    <row r="3" spans="1:21" x14ac:dyDescent="0.25">
      <c r="A3" s="4">
        <f t="shared" si="0"/>
        <v>0</v>
      </c>
      <c r="B3" s="4">
        <f t="shared" si="1"/>
        <v>500</v>
      </c>
      <c r="C3" s="4">
        <f t="shared" ref="C3:C15" si="9">B3*1.2</f>
        <v>600</v>
      </c>
      <c r="D3" s="4">
        <f t="shared" si="2"/>
        <v>720</v>
      </c>
      <c r="E3" s="5">
        <f t="shared" si="3"/>
        <v>6500000</v>
      </c>
      <c r="F3" s="15">
        <f t="shared" si="4"/>
        <v>13000</v>
      </c>
      <c r="G3" s="10">
        <f t="shared" si="5"/>
        <v>10833</v>
      </c>
      <c r="H3" s="10">
        <f t="shared" si="6"/>
        <v>9028</v>
      </c>
      <c r="I3" s="4" t="e">
        <f>#REF!</f>
        <v>#REF!</v>
      </c>
      <c r="J3" s="4">
        <f t="shared" si="7"/>
        <v>0</v>
      </c>
      <c r="O3">
        <v>0</v>
      </c>
      <c r="P3">
        <v>600</v>
      </c>
      <c r="Q3">
        <f t="shared" ref="Q2:Q9" si="10">P3/1.2</f>
        <v>500</v>
      </c>
      <c r="R3" s="2">
        <v>6500000</v>
      </c>
      <c r="S3" s="8"/>
      <c r="T3" s="8"/>
    </row>
    <row r="4" spans="1:21" x14ac:dyDescent="0.25">
      <c r="A4" s="4">
        <f t="shared" si="0"/>
        <v>0</v>
      </c>
      <c r="B4" s="4">
        <f t="shared" si="1"/>
        <v>753.67375199999992</v>
      </c>
      <c r="C4" s="4">
        <f t="shared" si="9"/>
        <v>904.40850239999986</v>
      </c>
      <c r="D4" s="4">
        <f t="shared" si="2"/>
        <v>1085.2902028799997</v>
      </c>
      <c r="E4" s="5">
        <f t="shared" si="3"/>
        <v>7500000</v>
      </c>
      <c r="F4" s="15">
        <f t="shared" si="4"/>
        <v>9951</v>
      </c>
      <c r="G4" s="10">
        <f t="shared" si="5"/>
        <v>8293</v>
      </c>
      <c r="H4" s="10">
        <f t="shared" si="6"/>
        <v>6911</v>
      </c>
      <c r="I4" s="4" t="e">
        <f>#REF!</f>
        <v>#REF!</v>
      </c>
      <c r="J4" s="4">
        <f t="shared" si="7"/>
        <v>10.408000000000001</v>
      </c>
      <c r="O4">
        <v>0</v>
      </c>
      <c r="P4">
        <f t="shared" si="8"/>
        <v>0</v>
      </c>
      <c r="Q4">
        <f>T4*10.764</f>
        <v>753.67375199999992</v>
      </c>
      <c r="R4" s="2">
        <v>7500000</v>
      </c>
      <c r="S4" s="8">
        <f>26.02*40%</f>
        <v>10.408000000000001</v>
      </c>
      <c r="T4" s="8">
        <f>S4+59.61</f>
        <v>70.018000000000001</v>
      </c>
      <c r="U4" t="s">
        <v>22</v>
      </c>
    </row>
    <row r="5" spans="1:21" x14ac:dyDescent="0.25">
      <c r="A5" s="4">
        <f t="shared" si="0"/>
        <v>0</v>
      </c>
      <c r="B5" s="4">
        <f t="shared" si="1"/>
        <v>418.93488000000002</v>
      </c>
      <c r="C5" s="4">
        <f t="shared" si="9"/>
        <v>502.721856</v>
      </c>
      <c r="D5" s="4">
        <f t="shared" si="2"/>
        <v>603.2662272</v>
      </c>
      <c r="E5" s="5">
        <f t="shared" si="3"/>
        <v>4200000</v>
      </c>
      <c r="F5" s="15">
        <f t="shared" si="4"/>
        <v>10025</v>
      </c>
      <c r="G5" s="10">
        <f t="shared" si="5"/>
        <v>8355</v>
      </c>
      <c r="H5" s="10">
        <f t="shared" si="6"/>
        <v>6962</v>
      </c>
      <c r="I5" s="4" t="e">
        <f>#REF!</f>
        <v>#REF!</v>
      </c>
      <c r="J5" s="4">
        <f t="shared" si="7"/>
        <v>38.92</v>
      </c>
      <c r="O5">
        <v>0</v>
      </c>
      <c r="P5">
        <f t="shared" si="8"/>
        <v>0</v>
      </c>
      <c r="Q5">
        <f>S5*10.764</f>
        <v>418.93488000000002</v>
      </c>
      <c r="R5" s="2">
        <v>4200000</v>
      </c>
      <c r="S5" s="8">
        <f>35.49+3.43</f>
        <v>38.92</v>
      </c>
      <c r="T5" s="8" t="s">
        <v>21</v>
      </c>
      <c r="U5" s="11"/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si="10"/>
        <v>0</v>
      </c>
      <c r="R6" s="2">
        <v>0</v>
      </c>
      <c r="S6" s="8"/>
      <c r="T6" s="8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2:P12" si="11">O10/1.2</f>
        <v>0</v>
      </c>
      <c r="Q10">
        <f t="shared" ref="Q3:Q12" si="12">P10/1.2</f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7:24" x14ac:dyDescent="0.25">
      <c r="G18" t="s">
        <v>17</v>
      </c>
    </row>
    <row r="20" spans="7:24" x14ac:dyDescent="0.25">
      <c r="G20" t="s">
        <v>13</v>
      </c>
      <c r="H20">
        <v>593</v>
      </c>
      <c r="I20">
        <v>593.40800000000002</v>
      </c>
    </row>
    <row r="21" spans="7:24" x14ac:dyDescent="0.25">
      <c r="G21" t="s">
        <v>14</v>
      </c>
      <c r="H21">
        <v>88</v>
      </c>
    </row>
    <row r="22" spans="7:24" x14ac:dyDescent="0.25">
      <c r="G22" s="6"/>
      <c r="H22" s="6">
        <f>H21+H20</f>
        <v>681</v>
      </c>
    </row>
    <row r="23" spans="7:24" x14ac:dyDescent="0.25">
      <c r="G23" t="s">
        <v>15</v>
      </c>
      <c r="H23">
        <v>11000</v>
      </c>
    </row>
    <row r="24" spans="7:24" x14ac:dyDescent="0.25">
      <c r="G24" t="s">
        <v>16</v>
      </c>
      <c r="H24">
        <f>H23*H22</f>
        <v>7491000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18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H44" sqref="H44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H37" sqref="H3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2024-05-23T05:23:50Z</dcterms:modified>
</cp:coreProperties>
</file>