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E68E33F-5E07-4946-8707-C330559DD4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G11" i="5"/>
  <c r="I8" i="5"/>
  <c r="F9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<sst xmlns="http://schemas.openxmlformats.org/spreadsheetml/2006/main" count="69" uniqueCount="49">
  <si>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</si>
  <si>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</si>
  <si>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</si>
  <si>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</si>
  <si>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</si>
  <si>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</si>
  <si>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</si>
  <si>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</si>
  <si>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</si>
  <si>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</si>
  <si>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</si>
  <si>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</si>
  <si>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</si>
  <si>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</si>
  <si>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</si>
  <si>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</si>
  <si>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</si>
  <si>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</si>
  <si>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</si>
  <si>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</si>
  <si>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</si>
  <si>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</si>
  <si>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</si>
  <si>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</si>
  <si>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</si>
  <si>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</si>
  <si>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</si>
  <si>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</si>
  <si>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</si>
  <si>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</si>
  <si>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</si>
  <si>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</si>
  <si>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</si>
  <si>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</si>
  <si>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</si>
  <si>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</si>
  <si>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</si>
  <si>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</si>
  <si>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</si>
  <si>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</si>
  <si>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</si>
  <si>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</si>
  <si>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</si>
  <si>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</si>
  <si>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</si>
  <si>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</si>
  <si>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</si>
  <si>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Fair Market Value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</si>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</sst>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B20" sqref="B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9" max="9" width="12.5703125" bestFit="1" customWidth="1"/>
  </cols>
  <sheetData>
    <row r="2" spans="1:9" x14ac:dyDescent="0.25">
      <c r="A2" s="17"/>
      <c r="B2" s="17"/>
    </row>
    <row r="3" spans="1:9" x14ac:dyDescent="0.25">
      <c r="A3" s="17" t="s">
        <v>34</v>
      </c>
      <c r="B3" s="17"/>
    </row>
    <row r="4" spans="1:9" x14ac:dyDescent="0.25">
      <c r="A4" s="17" t="s">
        <v>20</v>
      </c>
      <c r="B4" s="17">
        <v>2024</v>
      </c>
    </row>
    <row r="5" spans="1:9" x14ac:dyDescent="0.25">
      <c r="A5" s="17" t="s">
        <v>21</v>
      </c>
      <c r="B5" s="17">
        <v>2018</v>
      </c>
    </row>
    <row r="6" spans="1:9" x14ac:dyDescent="0.25">
      <c r="A6" s="17" t="s">
        <v>22</v>
      </c>
      <c r="B6" s="17">
        <f>B4-B5</f>
        <v>6</v>
      </c>
    </row>
    <row r="7" spans="1:9" x14ac:dyDescent="0.25">
      <c r="A7" s="17"/>
      <c r="B7" s="17">
        <f>60-B6</f>
        <v>54</v>
      </c>
    </row>
    <row r="8" spans="1:9" x14ac:dyDescent="0.25">
      <c r="A8" s="17" t="s">
        <v>23</v>
      </c>
      <c r="B8" s="46">
        <f>367*2800</f>
        <v>1027600</v>
      </c>
      <c r="E8" t="s">
        <v>35</v>
      </c>
      <c r="F8">
        <v>306</v>
      </c>
      <c r="G8">
        <v>306</v>
      </c>
      <c r="H8">
        <v>18000</v>
      </c>
      <c r="I8" s="1">
        <f>G8*H8</f>
        <v>5508000</v>
      </c>
    </row>
    <row r="9" spans="1:9" x14ac:dyDescent="0.25">
      <c r="A9" s="17" t="s">
        <v>24</v>
      </c>
      <c r="B9" s="17"/>
      <c r="E9" t="s">
        <v>48</v>
      </c>
      <c r="F9">
        <f>34.12*10.764</f>
        <v>367.26767999999993</v>
      </c>
      <c r="G9">
        <v>367</v>
      </c>
    </row>
    <row r="10" spans="1:9" x14ac:dyDescent="0.25">
      <c r="A10" s="17"/>
      <c r="B10" s="17"/>
      <c r="G10">
        <v>15000</v>
      </c>
    </row>
    <row r="11" spans="1:9" x14ac:dyDescent="0.25">
      <c r="A11" s="17" t="s">
        <v>25</v>
      </c>
      <c r="B11" s="17">
        <f>100-10</f>
        <v>90</v>
      </c>
      <c r="G11">
        <f>G9*G10</f>
        <v>5505000</v>
      </c>
    </row>
    <row r="12" spans="1:9" x14ac:dyDescent="0.25">
      <c r="A12" s="17" t="s">
        <v>26</v>
      </c>
      <c r="B12" s="17">
        <f>B11*B6/60</f>
        <v>9</v>
      </c>
    </row>
    <row r="13" spans="1:9" x14ac:dyDescent="0.25">
      <c r="A13" s="17"/>
      <c r="B13" s="47">
        <f>B12%</f>
        <v>0.09</v>
      </c>
    </row>
    <row r="14" spans="1:9" x14ac:dyDescent="0.25">
      <c r="A14" s="17"/>
      <c r="B14" s="17"/>
    </row>
    <row r="15" spans="1:9" x14ac:dyDescent="0.25">
      <c r="A15" s="17" t="s">
        <v>27</v>
      </c>
      <c r="B15" s="46">
        <f>ROUND((B8*B13),0)</f>
        <v>92484</v>
      </c>
    </row>
    <row r="16" spans="1:9" x14ac:dyDescent="0.25">
      <c r="A16" s="17" t="s">
        <v>15</v>
      </c>
      <c r="B16" s="46">
        <v>306</v>
      </c>
    </row>
    <row r="17" spans="1:9" x14ac:dyDescent="0.25">
      <c r="A17" s="17" t="s">
        <v>42</v>
      </c>
      <c r="B17" s="17">
        <v>20700</v>
      </c>
    </row>
    <row r="18" spans="1:9" x14ac:dyDescent="0.25">
      <c r="A18" s="17" t="s">
        <v>28</v>
      </c>
      <c r="B18" s="46">
        <f>B17*B16</f>
        <v>6334200</v>
      </c>
    </row>
    <row r="19" spans="1:9" x14ac:dyDescent="0.25">
      <c r="A19" s="17" t="s">
        <v>29</v>
      </c>
      <c r="B19" s="17"/>
    </row>
    <row r="20" spans="1:9" x14ac:dyDescent="0.25">
      <c r="A20" s="43" t="s">
        <v>47</v>
      </c>
      <c r="B20" s="48">
        <f>B18-B15</f>
        <v>6241716</v>
      </c>
      <c r="C20" s="5"/>
    </row>
    <row r="21" spans="1:9" x14ac:dyDescent="0.25">
      <c r="A21" s="43" t="s">
        <v>31</v>
      </c>
      <c r="B21" s="48">
        <f>ROUND((B20*90%),0)</f>
        <v>5617544</v>
      </c>
    </row>
    <row r="22" spans="1:9" x14ac:dyDescent="0.25">
      <c r="A22" s="43" t="s">
        <v>32</v>
      </c>
      <c r="B22" s="48">
        <f>ROUND((B20*80%),0)</f>
        <v>4993373</v>
      </c>
    </row>
    <row r="23" spans="1:9" x14ac:dyDescent="0.25">
      <c r="A23" s="43" t="s">
        <v>33</v>
      </c>
      <c r="B23" s="48">
        <f>MROUND((B20*0.025/12),500)</f>
        <v>13000</v>
      </c>
    </row>
    <row r="25" spans="1:9" x14ac:dyDescent="0.25">
      <c r="B25" s="5"/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2024-05-22T04:33:52Z</dcterms:modified>
</cp:coreProperties>
</file>