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Mukesh Mehta_Rekha Mehta\"/>
    </mc:Choice>
  </mc:AlternateContent>
  <xr:revisionPtr revIDLastSave="0" documentId="13_ncr:1_{8821C901-7D72-4268-A7C1-AF20A02E658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<sst xmlns="http://schemas.openxmlformats.org/spreadsheetml/2006/main" count="129" uniqueCount="87">
  <si>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</si>
  <si>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</si>
  <si>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</si>
  <si>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</si>
  <si>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</si>
  <si>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</si>
  <si>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</si>
  <si>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</si>
  <si>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</si>
  <si>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</si>
  <si>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</si>
  <si>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</si>
  <si>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</si>
  <si>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</si>
  <si>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</si>
  <si>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</si>
  <si>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</si>
  <si>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</si>
  <si>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</si>
  <si>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</si>
  <si>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</si>
  <si>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</si>
  <si>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</si>
  <si>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</si>
  <si>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</si>
  <si>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</si>
  <si>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</si>
  <si>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</si>
  <si>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</si>
  <si>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</si>
  <si>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</si>
  <si>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</si>
  <si>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</si>
  <si>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</si>
  <si>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</si>
  <si>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</si>
  <si>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</si>
  <si>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</si>
  <si>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</si>
  <si>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</si>
  <si>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</si>
  <si>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</si>
  <si>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</si>
  <si>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</si>
  <si>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</si>
  <si>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</si>
  <si>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</si>
  <si>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</si>
  <si>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</si>
  <si>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</si>
  <si>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</si>
  <si>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</si>
  <si>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</si>
  <si>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</si>
  <si>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</si>
  <si>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</si>
  <si>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</si>
  <si>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</si>
  <si>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</si>
  <si>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</si>
  <si>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</si>
  <si>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</si>
  <si>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</si>
  <si>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</si>
  <si>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</si>
  <si>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</si>
  <si>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</si>
  <si>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</si>
  <si>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</si>
  <si>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</si>
  <si>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</si>
  <si>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</si>
  <si>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</si>
  <si>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</si>
  <si>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</si>
  <si>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</si>
  <si>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</si>
  <si>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</si>
  <si>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</si>
  <si>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</si>
  <si>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</si>
  <si>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</si>
  <si>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</si>
  <si>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</si>
  <si>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09.05.2024</t>
  </si>
  <si>
    <t>BALC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</si>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</sst>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47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0FFC1-7A97-4A80-AC52-A5252C7D8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16FD5-E426-4D1A-9807-8C3EE4F7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21D79-A106-444C-B7CB-DEEAD072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26A01-8178-44FF-B66F-6C8AD829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23" sqref="L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6500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9000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629</v>
      </c>
      <c r="D18" s="19"/>
    </row>
    <row r="19" spans="1:4" x14ac:dyDescent="0.25">
      <c r="A19" s="16" t="s">
        <v>73</v>
      </c>
      <c r="B19" s="6"/>
      <c r="C19" s="32">
        <f>C18*C16</f>
        <v>5661000</v>
      </c>
      <c r="D19" s="33"/>
    </row>
    <row r="20" spans="1:4" x14ac:dyDescent="0.25">
      <c r="A20" s="16" t="s">
        <v>24</v>
      </c>
      <c r="C20" s="34">
        <f>C19*90%</f>
        <v>5094900</v>
      </c>
      <c r="D20" s="19"/>
    </row>
    <row r="21" spans="1:4" x14ac:dyDescent="0.25">
      <c r="A21" s="16" t="s">
        <v>25</v>
      </c>
      <c r="C21" s="34">
        <f>C19*80%</f>
        <v>4528800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1572500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11793.75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sqref="F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673</v>
      </c>
      <c r="C2" s="4">
        <f t="shared" ref="C2:C16" si="1">B2*1.2</f>
        <v>807.6</v>
      </c>
      <c r="D2" s="4">
        <f t="shared" ref="D2:D16" si="2">C2*1.2</f>
        <v>969.12</v>
      </c>
      <c r="E2" s="5">
        <f t="shared" ref="E2:E16" si="3">R2</f>
        <v>6249000</v>
      </c>
      <c r="F2" s="77">
        <f t="shared" ref="F2:F15" si="4">ROUND((E2/B2),0)</f>
        <v>9285</v>
      </c>
      <c r="G2" s="77">
        <f t="shared" ref="G2:G15" si="5">ROUND((E2/C2),0)</f>
        <v>7738</v>
      </c>
      <c r="H2" s="77">
        <f t="shared" ref="H2:H15" si="6">ROUND((E2/D2),0)</f>
        <v>6448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673</v>
      </c>
      <c r="R2" s="78">
        <v>6249000</v>
      </c>
      <c r="S2" s="2"/>
    </row>
    <row r="3" spans="1:19" x14ac:dyDescent="0.25">
      <c r="A3" s="4">
        <v>2</v>
      </c>
      <c r="B3" s="4">
        <f t="shared" si="0"/>
        <v>656</v>
      </c>
      <c r="C3" s="4">
        <f t="shared" si="1"/>
        <v>787.19999999999993</v>
      </c>
      <c r="D3" s="4">
        <f t="shared" si="2"/>
        <v>944.63999999999987</v>
      </c>
      <c r="E3" s="5">
        <f t="shared" si="3"/>
        <v>6254000</v>
      </c>
      <c r="F3" s="77">
        <f t="shared" si="4"/>
        <v>9534</v>
      </c>
      <c r="G3" s="77">
        <f t="shared" si="5"/>
        <v>7945</v>
      </c>
      <c r="H3" s="77">
        <f t="shared" si="6"/>
        <v>6621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656</v>
      </c>
      <c r="R3" s="78">
        <v>6254000</v>
      </c>
      <c r="S3" s="2"/>
    </row>
    <row r="4" spans="1:19" x14ac:dyDescent="0.25">
      <c r="A4" s="4">
        <v>3</v>
      </c>
      <c r="B4" s="4">
        <f t="shared" si="0"/>
        <v>940</v>
      </c>
      <c r="C4" s="4">
        <f t="shared" si="1"/>
        <v>1128</v>
      </c>
      <c r="D4" s="4">
        <f t="shared" si="2"/>
        <v>1353.6</v>
      </c>
      <c r="E4" s="5">
        <f t="shared" si="3"/>
        <v>7900000</v>
      </c>
      <c r="F4" s="77">
        <f t="shared" si="4"/>
        <v>8404</v>
      </c>
      <c r="G4" s="77">
        <f t="shared" si="5"/>
        <v>7004</v>
      </c>
      <c r="H4" s="77">
        <f t="shared" si="6"/>
        <v>5836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940</v>
      </c>
      <c r="R4" s="78">
        <v>7900000</v>
      </c>
      <c r="S4" s="2"/>
    </row>
    <row r="5" spans="1:19" x14ac:dyDescent="0.25">
      <c r="A5" s="4">
        <v>4</v>
      </c>
      <c r="B5" s="4">
        <f t="shared" si="0"/>
        <v>657</v>
      </c>
      <c r="C5" s="4">
        <f t="shared" si="1"/>
        <v>788.4</v>
      </c>
      <c r="D5" s="4">
        <f t="shared" si="2"/>
        <v>946.07999999999993</v>
      </c>
      <c r="E5" s="5">
        <f t="shared" si="3"/>
        <v>6200000</v>
      </c>
      <c r="F5" s="77">
        <f t="shared" si="4"/>
        <v>9437</v>
      </c>
      <c r="G5" s="77">
        <f t="shared" si="5"/>
        <v>7864</v>
      </c>
      <c r="H5" s="77">
        <f t="shared" si="6"/>
        <v>6553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657</v>
      </c>
      <c r="R5" s="78">
        <v>6200000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577</v>
      </c>
    </row>
    <row r="27" spans="1:19" s="10" customFormat="1" x14ac:dyDescent="0.25">
      <c r="F27" s="56" t="s">
        <v>85</v>
      </c>
      <c r="G27" s="56">
        <v>52</v>
      </c>
    </row>
    <row r="28" spans="1:19" s="10" customFormat="1" x14ac:dyDescent="0.25">
      <c r="C28" s="71" t="s">
        <v>74</v>
      </c>
      <c r="D28" s="71" t="s">
        <v>84</v>
      </c>
      <c r="F28" s="56" t="s">
        <v>86</v>
      </c>
      <c r="G28" s="56">
        <f>SUM(G26:G27)</f>
        <v>629</v>
      </c>
    </row>
    <row r="29" spans="1:19" s="10" customFormat="1" x14ac:dyDescent="0.25">
      <c r="C29" s="71" t="s">
        <v>1</v>
      </c>
      <c r="D29" s="71">
        <v>5013770</v>
      </c>
      <c r="F29" s="56" t="s">
        <v>71</v>
      </c>
      <c r="G29" s="56">
        <v>692</v>
      </c>
      <c r="H29" s="10">
        <f>G29/G28</f>
        <v>1.1001589825119238</v>
      </c>
    </row>
    <row r="30" spans="1:19" s="10" customFormat="1" x14ac:dyDescent="0.25">
      <c r="F30" s="56" t="s">
        <v>72</v>
      </c>
      <c r="G30" s="56">
        <v>9000</v>
      </c>
    </row>
    <row r="31" spans="1:19" s="10" customFormat="1" x14ac:dyDescent="0.25">
      <c r="C31" s="74"/>
      <c r="D31" s="74"/>
      <c r="F31" s="74" t="s">
        <v>73</v>
      </c>
      <c r="G31" s="74">
        <f>G28*G30</f>
        <v>5661000</v>
      </c>
      <c r="H31" s="10">
        <f>G31/D29</f>
        <v>1.1290904848048475</v>
      </c>
    </row>
    <row r="32" spans="1:19" s="10" customFormat="1" x14ac:dyDescent="0.25">
      <c r="C32" s="74"/>
      <c r="D32" s="74"/>
      <c r="F32" s="74" t="s">
        <v>24</v>
      </c>
      <c r="G32" s="74">
        <f>G31*90%</f>
        <v>5094900</v>
      </c>
    </row>
    <row r="33" spans="3:7" s="10" customFormat="1" x14ac:dyDescent="0.25">
      <c r="C33" s="74"/>
      <c r="D33" s="74"/>
      <c r="F33" s="74" t="s">
        <v>25</v>
      </c>
      <c r="G33" s="74">
        <f>G31*80%</f>
        <v>4528800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2024-05-24T12:01:14Z</dcterms:modified>
</cp:coreProperties>
</file>