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Bandra (West)\Unnati Hareshkumar Pandya\"/>
    </mc:Choice>
  </mc:AlternateContent>
  <xr:revisionPtr revIDLastSave="0" documentId="13_ncr:1_{F8F1590B-1F64-4A1B-8608-8B0433D4BE9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<sst xmlns="http://schemas.openxmlformats.org/spreadsheetml/2006/main" count="129" uniqueCount="86">
  <si>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</si>
  <si>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</si>
  <si>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</si>
  <si>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</si>
  <si>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</si>
  <si>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</si>
  <si>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</si>
  <si>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</si>
  <si>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</si>
  <si>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</si>
  <si>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</si>
  <si>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</si>
  <si>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</si>
  <si>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</si>
  <si>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</si>
  <si>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</si>
  <si>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</si>
  <si>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</si>
  <si>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</si>
  <si>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</si>
  <si>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</si>
  <si>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</si>
  <si>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</si>
  <si>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</si>
  <si>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</si>
  <si>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</si>
  <si>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</si>
  <si>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</si>
  <si>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</si>
  <si>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</si>
  <si>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</si>
  <si>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</si>
  <si>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</si>
  <si>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</si>
  <si>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</si>
  <si>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</si>
  <si>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</si>
  <si>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</si>
  <si>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</si>
  <si>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</si>
  <si>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</si>
  <si>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</si>
  <si>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</si>
  <si>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</si>
  <si>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</si>
  <si>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</si>
  <si>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</si>
  <si>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</si>
  <si>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</si>
  <si>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</si>
  <si>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</si>
  <si>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</si>
  <si>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</si>
  <si>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</si>
  <si>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</si>
  <si>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</si>
  <si>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</si>
  <si>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</si>
  <si>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</si>
  <si>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</si>
  <si>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</si>
  <si>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</si>
  <si>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</si>
  <si>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</si>
  <si>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</si>
  <si>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</si>
  <si>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</si>
  <si>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</si>
  <si>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</si>
  <si>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</si>
  <si>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</si>
  <si>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</si>
  <si>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</si>
  <si>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</si>
  <si>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</si>
  <si>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</si>
  <si>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</si>
  <si>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</si>
  <si>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</si>
  <si>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</si>
  <si>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</si>
  <si>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</si>
  <si>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</si>
  <si>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</si>
  <si>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IGR-29.01.24</t>
  </si>
  <si>
    <t>IGR-17.01.24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</si>
</sst>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D6FD36-5DCA-4B64-A960-A8343501B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6202EF-5BB0-4E12-AEEB-6B7EE540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5B2CD6-D5A1-4A71-AB7E-E409ACEA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326107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FB355-478C-458C-A5BB-FF09EBB07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75707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345160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B8553-D00E-4512-9F1E-AB1DA3078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4760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298617.51299999998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328017.51299999998</v>
      </c>
      <c r="D9" s="62" t="s">
        <v>62</v>
      </c>
      <c r="E9" s="63">
        <f>C9/10.764</f>
        <v>30473.570512820512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2017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7</v>
      </c>
      <c r="D13" s="69">
        <f>D12-C13</f>
        <v>93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J24" sqref="J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15600</v>
      </c>
      <c r="D3" s="24" t="s">
        <v>75</v>
      </c>
      <c r="E3" s="6" t="s">
        <v>71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13100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262.5</v>
      </c>
      <c r="D12" s="19"/>
    </row>
    <row r="13" spans="1:6" x14ac:dyDescent="0.25">
      <c r="A13" s="16" t="s">
        <v>22</v>
      </c>
      <c r="B13" s="20"/>
      <c r="C13" s="21">
        <f>C6-C12</f>
        <v>2237.5</v>
      </c>
      <c r="D13" s="19"/>
    </row>
    <row r="14" spans="1:6" x14ac:dyDescent="0.25">
      <c r="A14" s="16" t="s">
        <v>15</v>
      </c>
      <c r="B14" s="20"/>
      <c r="C14" s="21">
        <f>C5</f>
        <v>13100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15337.5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ABUA</v>
      </c>
      <c r="B18" s="7"/>
      <c r="C18" s="31">
        <v>323</v>
      </c>
      <c r="D18" s="19"/>
    </row>
    <row r="19" spans="1:4" x14ac:dyDescent="0.25">
      <c r="A19" s="16" t="s">
        <v>73</v>
      </c>
      <c r="B19" s="6"/>
      <c r="C19" s="32">
        <f>C18*C16</f>
        <v>4954012.5</v>
      </c>
      <c r="D19" s="33"/>
    </row>
    <row r="20" spans="1:4" x14ac:dyDescent="0.25">
      <c r="A20" s="16" t="s">
        <v>24</v>
      </c>
      <c r="C20" s="34">
        <f>C19*90%</f>
        <v>4458611.25</v>
      </c>
      <c r="D20" s="19"/>
    </row>
    <row r="21" spans="1:4" x14ac:dyDescent="0.25">
      <c r="A21" s="16" t="s">
        <v>25</v>
      </c>
      <c r="C21" s="34">
        <f>C19*80%</f>
        <v>3963210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807500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10320.859375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9" sqref="S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267.5</v>
      </c>
      <c r="C2" s="4">
        <f t="shared" ref="C2:C16" si="1">B2*1.2</f>
        <v>321</v>
      </c>
      <c r="D2" s="4">
        <f t="shared" ref="D2:D16" si="2">C2*1.2</f>
        <v>385.2</v>
      </c>
      <c r="E2" s="5">
        <f t="shared" ref="E2:E16" si="3">R2</f>
        <v>4950000</v>
      </c>
      <c r="F2" s="4">
        <f t="shared" ref="F2:F15" si="4">ROUND((E2/B2),0)</f>
        <v>18505</v>
      </c>
      <c r="G2" s="77">
        <f t="shared" ref="G2:G15" si="5">ROUND((E2/C2),0)</f>
        <v>15421</v>
      </c>
      <c r="H2" s="77">
        <f t="shared" ref="H2:H15" si="6">ROUND((E2/D2),0)</f>
        <v>12850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321</v>
      </c>
      <c r="Q2" s="7">
        <f t="shared" ref="Q2:Q10" si="9">P2/1.2</f>
        <v>267.5</v>
      </c>
      <c r="R2" s="78">
        <v>4950000</v>
      </c>
      <c r="S2" s="78" t="s">
        <v>84</v>
      </c>
    </row>
    <row r="3" spans="1:19" x14ac:dyDescent="0.25">
      <c r="A3" s="4">
        <v>2</v>
      </c>
      <c r="B3" s="4">
        <f t="shared" si="0"/>
        <v>267.5</v>
      </c>
      <c r="C3" s="4">
        <f t="shared" si="1"/>
        <v>321</v>
      </c>
      <c r="D3" s="4">
        <f t="shared" si="2"/>
        <v>385.2</v>
      </c>
      <c r="E3" s="5">
        <f t="shared" si="3"/>
        <v>4600000</v>
      </c>
      <c r="F3" s="4">
        <f t="shared" si="4"/>
        <v>17196</v>
      </c>
      <c r="G3" s="4">
        <f t="shared" si="5"/>
        <v>14330</v>
      </c>
      <c r="H3" s="4">
        <f t="shared" si="6"/>
        <v>11942</v>
      </c>
      <c r="I3" s="4">
        <f t="shared" si="7"/>
        <v>0</v>
      </c>
      <c r="J3" s="4">
        <f t="shared" si="8"/>
        <v>0</v>
      </c>
      <c r="O3">
        <v>0</v>
      </c>
      <c r="P3">
        <v>321</v>
      </c>
      <c r="Q3">
        <f t="shared" si="9"/>
        <v>267.5</v>
      </c>
      <c r="R3" s="2">
        <v>4600000</v>
      </c>
      <c r="S3" s="2" t="s">
        <v>85</v>
      </c>
    </row>
    <row r="4" spans="1:19" x14ac:dyDescent="0.25">
      <c r="A4" s="4">
        <v>3</v>
      </c>
      <c r="B4" s="4">
        <f t="shared" si="0"/>
        <v>267.5</v>
      </c>
      <c r="C4" s="4">
        <f t="shared" si="1"/>
        <v>321</v>
      </c>
      <c r="D4" s="4">
        <f t="shared" si="2"/>
        <v>385.2</v>
      </c>
      <c r="E4" s="5">
        <f t="shared" si="3"/>
        <v>4950000</v>
      </c>
      <c r="F4" s="4">
        <f t="shared" si="4"/>
        <v>18505</v>
      </c>
      <c r="G4" s="77">
        <f t="shared" si="5"/>
        <v>15421</v>
      </c>
      <c r="H4" s="77">
        <f t="shared" si="6"/>
        <v>12850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321</v>
      </c>
      <c r="Q4" s="7">
        <f t="shared" si="9"/>
        <v>267.5</v>
      </c>
      <c r="R4" s="78">
        <v>4950000</v>
      </c>
      <c r="S4" s="78" t="s">
        <v>84</v>
      </c>
    </row>
    <row r="5" spans="1:19" x14ac:dyDescent="0.25">
      <c r="A5" s="4">
        <v>4</v>
      </c>
      <c r="B5" s="4">
        <f t="shared" si="0"/>
        <v>512.5</v>
      </c>
      <c r="C5" s="4">
        <f t="shared" si="1"/>
        <v>615</v>
      </c>
      <c r="D5" s="4">
        <f t="shared" si="2"/>
        <v>738</v>
      </c>
      <c r="E5" s="5">
        <f t="shared" si="3"/>
        <v>10500000</v>
      </c>
      <c r="F5" s="4">
        <f t="shared" si="4"/>
        <v>20488</v>
      </c>
      <c r="G5" s="77">
        <f t="shared" si="5"/>
        <v>17073</v>
      </c>
      <c r="H5" s="77">
        <f t="shared" si="6"/>
        <v>14228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615</v>
      </c>
      <c r="Q5" s="7">
        <f t="shared" si="9"/>
        <v>512.5</v>
      </c>
      <c r="R5" s="78">
        <v>10500000</v>
      </c>
      <c r="S5" s="2"/>
    </row>
    <row r="6" spans="1:19" x14ac:dyDescent="0.25">
      <c r="A6" s="4">
        <v>5</v>
      </c>
      <c r="B6" s="4">
        <f t="shared" si="0"/>
        <v>470</v>
      </c>
      <c r="C6" s="4">
        <f t="shared" si="1"/>
        <v>564</v>
      </c>
      <c r="D6" s="4">
        <f t="shared" si="2"/>
        <v>676.8</v>
      </c>
      <c r="E6" s="5">
        <f t="shared" si="3"/>
        <v>8500000</v>
      </c>
      <c r="F6" s="4">
        <f t="shared" si="4"/>
        <v>18085</v>
      </c>
      <c r="G6" s="77">
        <f t="shared" si="5"/>
        <v>15071</v>
      </c>
      <c r="H6" s="77">
        <f t="shared" si="6"/>
        <v>12559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564</v>
      </c>
      <c r="Q6" s="7">
        <f t="shared" si="9"/>
        <v>470</v>
      </c>
      <c r="R6" s="78">
        <v>8500000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ref="P2:P10" si="10">O7/1.2</f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/>
      <c r="F28" s="56" t="s">
        <v>83</v>
      </c>
      <c r="G28" s="56">
        <v>269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v>323</v>
      </c>
      <c r="H29" s="10">
        <f>G29/G28</f>
        <v>1.2007434944237918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2024-05-18T07:20:00Z</dcterms:modified>
</cp:coreProperties>
</file>