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42"/>
  <c r="O12"/>
  <c r="O14" s="1"/>
  <c r="O10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4"/>
  <c r="O11" l="1"/>
  <c r="O16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<sst xmlns="http://schemas.openxmlformats.org/spreadsheetml/2006/main" count="138" uniqueCount="105">
  <si>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</si>
  <si>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</si>
  <si>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</si>
  <si>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</si>
  <si>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</si>
  <si>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</si>
  <si>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</si>
  <si>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</si>
  <si>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</si>
  <si>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</si>
  <si>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</si>
  <si>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</si>
  <si>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</si>
  <si>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</si>
  <si>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</si>
  <si>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</si>
  <si>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</si>
  <si>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</si>
  <si>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</si>
  <si>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</si>
  <si>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</si>
  <si>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</si>
  <si>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</si>
  <si>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</si>
  <si>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</si>
  <si>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</si>
  <si>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</si>
  <si>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</si>
  <si>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</si>
  <si>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</si>
  <si>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</si>
  <si>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</si>
  <si>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</si>
  <si>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</si>
  <si>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</si>
  <si>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</si>
  <si>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</si>
  <si>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</si>
  <si>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</si>
  <si>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</si>
  <si>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</si>
  <si>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</si>
  <si>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</si>
  <si>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</si>
  <si>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</si>
  <si>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</si>
  <si>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</si>
  <si>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</si>
  <si>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</si>
  <si>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</si>
  <si>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</si>
  <si>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</si>
  <si>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</si>
  <si>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</si>
  <si>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</si>
  <si>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</si>
  <si>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</si>
  <si>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</si>
  <si>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</si>
  <si>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</si>
  <si>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</si>
  <si>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</si>
  <si>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</si>
  <si>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</si>
  <si>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</si>
  <si>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</si>
  <si>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</si>
  <si>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</si>
  <si>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</si>
  <si>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</si>
  <si>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</si>
  <si>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</si>
  <si>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</si>
  <si>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</si>
  <si>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</si>
  <si>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</si>
  <si>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</si>
  <si>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</si>
  <si>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</si>
  <si>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</si>
  <si>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</si>
  <si>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</si>
  <si>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</si>
  <si>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</si>
  <si>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</si>
  <si>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</si>
  <si>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</si>
  <si>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</si>
  <si>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</si>
  <si>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</si>
  <si>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</si>
  <si>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</si>
  <si>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</si>
  <si>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</si>
  <si>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</si>
  <si>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</si>
  <si>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</si>
  <si>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</si>
  <si>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</si>
  <si>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</si>
  <si>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</si>
  <si>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Pass</t>
  </si>
  <si>
    <t>WC</t>
  </si>
  <si>
    <t>Bath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</si>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</sst>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42035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40000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21300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18700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0.15</v>
      </c>
      <c r="D8" s="100">
        <f>1-C8</f>
        <v>0.85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15895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37195</v>
      </c>
      <c r="D10" s="57" t="s">
        <v>61</v>
      </c>
      <c r="E10" s="58">
        <f>ROUND(C10/10.764,0)</f>
        <v>3455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2009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15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45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516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1782780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1032000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104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15</v>
      </c>
      <c r="D7" s="25"/>
      <c r="F7" s="76"/>
      <c r="G7" s="76"/>
    </row>
    <row r="8" spans="1:8">
      <c r="A8" s="15" t="s">
        <v>18</v>
      </c>
      <c r="B8" s="24"/>
      <c r="C8" s="25">
        <f>C9-C7</f>
        <v>45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22.5</v>
      </c>
      <c r="D10" s="25"/>
      <c r="F10" s="76"/>
      <c r="G10" s="76"/>
    </row>
    <row r="11" spans="1:8">
      <c r="A11" s="15"/>
      <c r="B11" s="26"/>
      <c r="C11" s="27">
        <f>C10%</f>
        <v>0.22500000000000001</v>
      </c>
      <c r="D11" s="27"/>
      <c r="F11" s="76"/>
      <c r="G11" s="76"/>
    </row>
    <row r="12" spans="1:8">
      <c r="A12" s="15" t="s">
        <v>21</v>
      </c>
      <c r="B12" s="19"/>
      <c r="C12" s="20">
        <f>C6*C11</f>
        <v>450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1550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3550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516</v>
      </c>
      <c r="D18" s="74"/>
      <c r="E18" s="75"/>
      <c r="F18" s="76"/>
      <c r="G18" s="76"/>
    </row>
    <row r="19" spans="1:7">
      <c r="A19" s="15"/>
      <c r="B19" s="6"/>
      <c r="C19" s="30">
        <f>C18*C16</f>
        <v>1831800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156618900</v>
      </c>
      <c r="C20" s="31">
        <f>C19*95%</f>
        <v>1740210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1465440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1032000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3816.25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6"/>
  <sheetViews>
    <sheetView topLeftCell="D1" workbookViewId="0">
      <selection activeCell="N13" sqref="N13"/>
    </sheetView>
  </sheetViews>
  <sheetFormatPr defaultRowHeight="15"/>
  <sheetData>
    <row r="4" spans="4:15">
      <c r="L4" s="73" t="s">
        <v>98</v>
      </c>
      <c r="M4">
        <v>15.1</v>
      </c>
      <c r="N4">
        <v>9.6</v>
      </c>
      <c r="O4">
        <f>M4*N4</f>
        <v>144.95999999999998</v>
      </c>
    </row>
    <row r="5" spans="4:15">
      <c r="F5" s="73"/>
      <c r="L5" s="73" t="s">
        <v>99</v>
      </c>
      <c r="M5">
        <v>8.4</v>
      </c>
      <c r="N5">
        <v>8</v>
      </c>
      <c r="O5" s="73">
        <f t="shared" ref="O5:O10" si="0">M5*N5</f>
        <v>67.2</v>
      </c>
    </row>
    <row r="6" spans="4:15">
      <c r="F6" s="73"/>
      <c r="L6" s="73" t="s">
        <v>100</v>
      </c>
      <c r="M6">
        <v>8.1</v>
      </c>
      <c r="N6">
        <v>10.199999999999999</v>
      </c>
      <c r="O6" s="73">
        <f t="shared" si="0"/>
        <v>82.61999999999999</v>
      </c>
    </row>
    <row r="7" spans="4:15">
      <c r="F7" s="73"/>
      <c r="L7" s="73" t="s">
        <v>100</v>
      </c>
      <c r="M7">
        <v>10.4</v>
      </c>
      <c r="N7">
        <v>10</v>
      </c>
      <c r="O7" s="73">
        <f t="shared" si="0"/>
        <v>104</v>
      </c>
    </row>
    <row r="8" spans="4:15">
      <c r="F8" s="73"/>
      <c r="L8" s="73" t="s">
        <v>102</v>
      </c>
      <c r="M8">
        <v>4</v>
      </c>
      <c r="N8">
        <v>5.6</v>
      </c>
      <c r="O8" s="73">
        <f t="shared" si="0"/>
        <v>22.4</v>
      </c>
    </row>
    <row r="9" spans="4:15">
      <c r="F9" s="73"/>
      <c r="L9" s="73" t="s">
        <v>103</v>
      </c>
      <c r="M9">
        <v>4.0999999999999996</v>
      </c>
      <c r="N9">
        <v>6</v>
      </c>
      <c r="O9" s="73">
        <f t="shared" si="0"/>
        <v>24.599999999999998</v>
      </c>
    </row>
    <row r="10" spans="4:15">
      <c r="F10" s="73"/>
      <c r="L10" s="73" t="s">
        <v>101</v>
      </c>
      <c r="M10">
        <v>4</v>
      </c>
      <c r="N10">
        <v>3.1</v>
      </c>
      <c r="O10">
        <f t="shared" si="0"/>
        <v>12.4</v>
      </c>
    </row>
    <row r="11" spans="4:15">
      <c r="F11" s="116"/>
      <c r="O11">
        <f>SUM(O4:O10)</f>
        <v>458.17999999999995</v>
      </c>
    </row>
    <row r="12" spans="4:15">
      <c r="L12" s="73" t="s">
        <v>69</v>
      </c>
      <c r="M12" s="73">
        <v>3.1</v>
      </c>
      <c r="N12" s="73">
        <v>9.6</v>
      </c>
      <c r="O12" s="73">
        <f>M12*N12</f>
        <v>29.759999999999998</v>
      </c>
    </row>
    <row r="13" spans="4:15">
      <c r="D13" s="73"/>
      <c r="E13" s="73"/>
      <c r="F13" s="116"/>
      <c r="L13" s="73"/>
      <c r="M13">
        <v>3.1</v>
      </c>
      <c r="N13">
        <v>15.1</v>
      </c>
      <c r="O13" s="73">
        <f>M13*N13</f>
        <v>46.81</v>
      </c>
    </row>
    <row r="14" spans="4:15">
      <c r="L14" s="73"/>
      <c r="M14" s="73"/>
      <c r="N14" s="73"/>
      <c r="O14" s="73">
        <f>O12+O13</f>
        <v>76.569999999999993</v>
      </c>
    </row>
    <row r="16" spans="4:15">
      <c r="O16">
        <f>O11+O14</f>
        <v>534.75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2024-05-17T11:14:53Z</dcterms:modified>
</cp:coreProperties>
</file>