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Borivali (E)\RAJESH K GALA\"/>
    </mc:Choice>
  </mc:AlternateContent>
  <xr:revisionPtr revIDLastSave="0" documentId="13_ncr:1_{00B4AC91-F2A1-4A16-9010-401006B0A42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I21" i="4"/>
  <c r="J19" i="4"/>
  <c r="Q12" i="4" l="1"/>
  <c r="P12" i="4"/>
  <c r="P11" i="4"/>
  <c r="Q11" i="4" s="1"/>
  <c r="Q10" i="4"/>
  <c r="P10" i="4"/>
  <c r="P9" i="4"/>
  <c r="P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<sst xmlns="http://schemas.openxmlformats.org/spreadsheetml/2006/main" count="26" uniqueCount="23">
  <si>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</si>
  <si>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</si>
  <si>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</si>
  <si>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</si>
  <si>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</si>
  <si>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</si>
  <si>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</si>
  <si>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</si>
  <si>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</si>
  <si>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</si>
  <si>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</si>
  <si>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</si>
  <si>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</si>
  <si>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1105, 11th Floor, Wing - C, Samarpan C &amp; D WINg CHSL, Off western Express Highway , Dattapada Road, Borivali East</t>
  </si>
  <si>
    <t>ca</t>
  </si>
  <si>
    <t>bua</t>
  </si>
  <si>
    <t>fmv</t>
  </si>
  <si>
    <t>rate on ca</t>
  </si>
  <si>
    <t>previous report  - 2020</t>
  </si>
  <si>
    <t>12.04.2024</t>
  </si>
  <si>
    <t>08.04.24</t>
  </si>
  <si>
    <t>04.03.24</t>
  </si>
  <si>
    <t>oc - 2008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</si>
</sst>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22</xdr:row>
      <xdr:rowOff>0</xdr:rowOff>
    </xdr:from>
    <xdr:to>
      <xdr:col>26</xdr:col>
      <xdr:colOff>115257</xdr:colOff>
      <xdr:row>25</xdr:row>
      <xdr:rowOff>123922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060855-8CF1-47E4-BF8C-42F479F3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0" y="4762500"/>
          <a:ext cx="6858957" cy="6954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</xdr:row>
      <xdr:rowOff>0</xdr:rowOff>
    </xdr:from>
    <xdr:to>
      <xdr:col>26</xdr:col>
      <xdr:colOff>58099</xdr:colOff>
      <xdr:row>45</xdr:row>
      <xdr:rowOff>29031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0D1FBE-6F12-43A5-9AB4-EFD285D34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5905500"/>
          <a:ext cx="6801799" cy="32675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105811</xdr:colOff>
      <xdr:row>49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364B0-40D9-4FE3-9F10-D95DE0AF1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21011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86758</xdr:colOff>
      <xdr:row>52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9E42B0-B514-42DC-8FAA-FE27BBC44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401958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105811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DEC2CA-C4C1-46D4-87C8-9EE6DB516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421011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153442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379B82-0CE9-468C-AA07-EB4DF5066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68642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220382</xdr:colOff>
      <xdr:row>51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1DF2D1-6246-4F98-A815-11F828B68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64382" cy="8487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B9C7F5-D761-41DA-9812-B63D2135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15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9F42C-EB67-477E-A091-8FB27F667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81BB2E-245C-4562-A5CD-4D5D62413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6" sqref="I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19500000</v>
      </c>
      <c r="F2" s="15">
        <f t="shared" ref="F2:F13" si="4">ROUND((E2/B2),0)</f>
        <v>26000</v>
      </c>
      <c r="G2" s="10">
        <f t="shared" ref="G2:G13" si="5">ROUND((E2/C2),0)</f>
        <v>21667</v>
      </c>
      <c r="H2" s="10">
        <f t="shared" ref="H2:H13" si="6">ROUND((E2/D2),0)</f>
        <v>18056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750</v>
      </c>
      <c r="R2" s="2">
        <v>19500000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857</v>
      </c>
      <c r="C3" s="4">
        <f t="shared" ref="C3:C15" si="9">B3*1.2</f>
        <v>1028.3999999999999</v>
      </c>
      <c r="D3" s="4">
        <f t="shared" si="2"/>
        <v>1234.0799999999997</v>
      </c>
      <c r="E3" s="5">
        <f t="shared" si="3"/>
        <v>22100000</v>
      </c>
      <c r="F3" s="15">
        <f t="shared" si="4"/>
        <v>25788</v>
      </c>
      <c r="G3" s="10">
        <f t="shared" si="5"/>
        <v>21490</v>
      </c>
      <c r="H3" s="10">
        <f t="shared" si="6"/>
        <v>17908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857</v>
      </c>
      <c r="R3" s="2">
        <v>22100000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858</v>
      </c>
      <c r="C4" s="4">
        <f t="shared" si="9"/>
        <v>1029.5999999999999</v>
      </c>
      <c r="D4" s="4">
        <f t="shared" si="2"/>
        <v>1235.5199999999998</v>
      </c>
      <c r="E4" s="5">
        <f t="shared" si="3"/>
        <v>25500000</v>
      </c>
      <c r="F4" s="10">
        <f t="shared" si="4"/>
        <v>29720</v>
      </c>
      <c r="G4" s="10">
        <f t="shared" si="5"/>
        <v>24767</v>
      </c>
      <c r="H4" s="10">
        <f t="shared" si="6"/>
        <v>20639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858</v>
      </c>
      <c r="R4" s="2">
        <v>25500000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840</v>
      </c>
      <c r="C5" s="4">
        <f t="shared" si="9"/>
        <v>1008</v>
      </c>
      <c r="D5" s="4">
        <f t="shared" si="2"/>
        <v>1209.5999999999999</v>
      </c>
      <c r="E5" s="5">
        <f t="shared" si="3"/>
        <v>26500000</v>
      </c>
      <c r="F5" s="10">
        <f t="shared" si="4"/>
        <v>31548</v>
      </c>
      <c r="G5" s="10">
        <f t="shared" si="5"/>
        <v>26290</v>
      </c>
      <c r="H5" s="10">
        <f t="shared" si="6"/>
        <v>21908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840</v>
      </c>
      <c r="R5" s="2">
        <v>26500000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721</v>
      </c>
      <c r="C6" s="4">
        <f t="shared" si="9"/>
        <v>865.19999999999993</v>
      </c>
      <c r="D6" s="4">
        <f t="shared" si="2"/>
        <v>1038.2399999999998</v>
      </c>
      <c r="E6" s="5">
        <f t="shared" si="3"/>
        <v>16900000</v>
      </c>
      <c r="F6" s="10">
        <f t="shared" si="4"/>
        <v>23440</v>
      </c>
      <c r="G6" s="10">
        <f t="shared" si="5"/>
        <v>19533</v>
      </c>
      <c r="H6" s="10">
        <f t="shared" si="6"/>
        <v>16278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721</v>
      </c>
      <c r="R6" s="2">
        <v>16900000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704.23469999999998</v>
      </c>
      <c r="C7" s="4">
        <f t="shared" si="9"/>
        <v>845.08163999999999</v>
      </c>
      <c r="D7" s="4">
        <f t="shared" si="2"/>
        <v>1014.0979679999999</v>
      </c>
      <c r="E7" s="5">
        <f t="shared" si="3"/>
        <v>16500000</v>
      </c>
      <c r="F7" s="10">
        <f t="shared" si="4"/>
        <v>23430</v>
      </c>
      <c r="G7" s="10">
        <f t="shared" si="5"/>
        <v>19525</v>
      </c>
      <c r="H7" s="10">
        <f t="shared" si="6"/>
        <v>16271</v>
      </c>
      <c r="I7" s="4" t="e">
        <f>#REF!</f>
        <v>#REF!</v>
      </c>
      <c r="J7" s="4" t="str">
        <f t="shared" si="7"/>
        <v>12.04.2024</v>
      </c>
      <c r="O7">
        <v>0</v>
      </c>
      <c r="P7">
        <f>78.51*10.764</f>
        <v>845.08163999999999</v>
      </c>
      <c r="Q7">
        <f t="shared" ref="Q7:Q12" si="10">P7/1.2</f>
        <v>704.23469999999998</v>
      </c>
      <c r="R7" s="2">
        <v>16500000</v>
      </c>
      <c r="S7" s="8" t="s">
        <v>19</v>
      </c>
      <c r="T7" s="8">
        <v>7</v>
      </c>
    </row>
    <row r="8" spans="1:20" x14ac:dyDescent="0.25">
      <c r="A8" s="4">
        <f t="shared" si="0"/>
        <v>0</v>
      </c>
      <c r="B8" s="4">
        <f t="shared" si="1"/>
        <v>857</v>
      </c>
      <c r="C8" s="4">
        <f t="shared" si="9"/>
        <v>1028.3999999999999</v>
      </c>
      <c r="D8" s="4">
        <f t="shared" si="2"/>
        <v>1234.0799999999997</v>
      </c>
      <c r="E8" s="5">
        <f t="shared" si="3"/>
        <v>24000000</v>
      </c>
      <c r="F8" s="10">
        <f t="shared" si="4"/>
        <v>28005</v>
      </c>
      <c r="G8" s="10">
        <f t="shared" si="5"/>
        <v>23337</v>
      </c>
      <c r="H8" s="10">
        <f t="shared" si="6"/>
        <v>19448</v>
      </c>
      <c r="I8" s="4" t="e">
        <f>#REF!</f>
        <v>#REF!</v>
      </c>
      <c r="J8" s="4" t="str">
        <f t="shared" si="7"/>
        <v>08.04.24</v>
      </c>
      <c r="O8">
        <v>0</v>
      </c>
      <c r="P8">
        <f t="shared" si="8"/>
        <v>0</v>
      </c>
      <c r="Q8">
        <v>857</v>
      </c>
      <c r="R8" s="2">
        <v>24000000</v>
      </c>
      <c r="S8" s="8" t="s">
        <v>20</v>
      </c>
      <c r="T8" s="8">
        <v>16</v>
      </c>
    </row>
    <row r="9" spans="1:20" x14ac:dyDescent="0.25">
      <c r="A9" s="4">
        <f t="shared" si="0"/>
        <v>0</v>
      </c>
      <c r="B9" s="4">
        <f t="shared" si="1"/>
        <v>721</v>
      </c>
      <c r="C9" s="4">
        <f t="shared" si="9"/>
        <v>865.19999999999993</v>
      </c>
      <c r="D9" s="4">
        <f t="shared" si="2"/>
        <v>1038.2399999999998</v>
      </c>
      <c r="E9" s="5">
        <f t="shared" si="3"/>
        <v>17700000</v>
      </c>
      <c r="F9" s="15">
        <f t="shared" si="4"/>
        <v>24549</v>
      </c>
      <c r="G9" s="10">
        <f t="shared" si="5"/>
        <v>20458</v>
      </c>
      <c r="H9" s="10">
        <f t="shared" si="6"/>
        <v>17048</v>
      </c>
      <c r="I9" s="4" t="e">
        <f>#REF!</f>
        <v>#REF!</v>
      </c>
      <c r="J9" s="4" t="str">
        <f t="shared" si="7"/>
        <v>04.03.24</v>
      </c>
      <c r="O9">
        <v>0</v>
      </c>
      <c r="P9">
        <f t="shared" si="8"/>
        <v>0</v>
      </c>
      <c r="Q9">
        <v>721</v>
      </c>
      <c r="R9" s="2">
        <v>17700000</v>
      </c>
      <c r="S9" s="8" t="s">
        <v>21</v>
      </c>
      <c r="T9" s="8">
        <v>6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855</v>
      </c>
    </row>
    <row r="19" spans="7:24" x14ac:dyDescent="0.25">
      <c r="H19" t="s">
        <v>15</v>
      </c>
      <c r="I19">
        <v>989</v>
      </c>
      <c r="J19">
        <f>I19/I18</f>
        <v>1.1567251461988304</v>
      </c>
    </row>
    <row r="20" spans="7:24" x14ac:dyDescent="0.25">
      <c r="H20" t="s">
        <v>17</v>
      </c>
      <c r="I20">
        <v>25500</v>
      </c>
    </row>
    <row r="21" spans="7:24" x14ac:dyDescent="0.25">
      <c r="H21" t="s">
        <v>16</v>
      </c>
      <c r="I21">
        <f>I20*I18</f>
        <v>21802500</v>
      </c>
      <c r="Q21" s="16" t="s">
        <v>18</v>
      </c>
      <c r="R21" s="16"/>
    </row>
    <row r="22" spans="7:24" x14ac:dyDescent="0.25">
      <c r="G22" s="6"/>
      <c r="H22" s="6"/>
    </row>
    <row r="23" spans="7:24" x14ac:dyDescent="0.25">
      <c r="Q23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2024-05-18T12:30:50Z</dcterms:modified>
</cp:coreProperties>
</file>