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00086D54-9786-40C1-9513-5BC404E290A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A37" i="1"/>
  <c r="C29" i="1"/>
  <c r="C28" i="1"/>
  <c r="C27" i="1"/>
  <c r="H29" i="1"/>
  <c r="D29" i="1"/>
  <c r="F29" i="1"/>
  <c r="B27" i="1"/>
  <c r="I28" i="1"/>
  <c r="H28" i="1"/>
  <c r="H27" i="1"/>
  <c r="E7" i="1"/>
  <c r="F6" i="1"/>
  <c r="C38" i="1"/>
  <c r="C39" i="1"/>
  <c r="I33" i="1"/>
  <c r="I30" i="1"/>
  <c r="I29" i="1"/>
  <c r="H31" i="1"/>
  <c r="C40" i="1"/>
  <c r="F37" i="1"/>
  <c r="F41" i="1"/>
  <c r="G41" i="1" s="1"/>
  <c r="C41" i="1"/>
  <c r="F40" i="1"/>
  <c r="F38" i="1"/>
  <c r="B10" i="1"/>
  <c r="B11" i="1" s="1"/>
  <c r="B8" i="1"/>
  <c r="B6" i="1"/>
  <c r="B5" i="1"/>
  <c r="B14" i="1" s="1"/>
  <c r="G38" i="1" l="1"/>
  <c r="G37" i="1"/>
  <c r="G40" i="1"/>
  <c r="B12" i="1"/>
  <c r="B13" i="1" s="1"/>
  <c r="C37" i="1"/>
  <c r="C36" i="1"/>
  <c r="C35" i="1"/>
  <c r="B15" i="1" l="1"/>
  <c r="I31" i="1"/>
  <c r="B17" i="1" l="1"/>
  <c r="I27" i="1"/>
  <c r="I32" i="1"/>
  <c r="F27" i="1"/>
  <c r="B18" i="1" l="1"/>
  <c r="B21" i="1"/>
  <c r="B19" i="1"/>
  <c r="F28" i="1"/>
  <c r="G28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H32" i="1" l="1"/>
  <c r="H33" i="1"/>
  <c r="H30" i="1" l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<sst xmlns="http://schemas.openxmlformats.org/spreadsheetml/2006/main" count="29" uniqueCount="27">
  <si>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</si>
  <si>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</si>
  <si>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</si>
  <si>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</si>
  <si>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</si>
  <si>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</si>
  <si>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</si>
  <si>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</si>
  <si>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</si>
  <si>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</si>
  <si>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</si>
  <si>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</si>
  <si>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</si>
  <si>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</si>
  <si>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</si>
  <si>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</si>
  <si>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</si>
  <si>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</si>
  <si>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</si>
  <si>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</si>
  <si>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</si>
  <si>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</si>
  <si>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</si>
  <si>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</si>
  <si>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</si>
  <si>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</si>
  <si>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SB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</si>
</sst>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1" xfId="0" applyFont="1" applyBorder="1"/>
    <xf numFmtId="0" fontId="4" fillId="0" borderId="1" xfId="0" applyFont="1" applyBorder="1"/>
    <xf numFmtId="0" fontId="0" fillId="0" borderId="6" xfId="0" applyBorder="1"/>
    <xf numFmtId="0" fontId="10" fillId="0" borderId="0" xfId="0" applyFont="1" applyAlignment="1">
      <alignment horizontal="center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487544</xdr:colOff>
      <xdr:row>43</xdr:row>
      <xdr:rowOff>29722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73334F-A3C1-4ABB-A746-E2A0BE83F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79544" cy="82212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401893</xdr:colOff>
      <xdr:row>37</xdr:row>
      <xdr:rowOff>77194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D13DDC-748F-449A-BB50-47434F2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03493" cy="71256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221318</xdr:colOff>
      <xdr:row>41</xdr:row>
      <xdr:rowOff>172564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B6F23C-833E-4A2F-B485-D96266A64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70918" cy="79830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325767</xdr:colOff>
      <xdr:row>42</xdr:row>
      <xdr:rowOff>163064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A5E148-9266-42D8-B5DF-0E742446C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36967" cy="81640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F17" sqref="F17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4500</v>
      </c>
      <c r="C3" s="17"/>
      <c r="D3" s="10"/>
      <c r="E3">
        <v>2018</v>
      </c>
      <c r="F3" s="3">
        <v>2024</v>
      </c>
      <c r="G3" s="4">
        <f>F3-E3</f>
        <v>6</v>
      </c>
      <c r="L3" s="3"/>
      <c r="M3" s="4"/>
    </row>
    <row r="4" spans="1:17" ht="33" x14ac:dyDescent="0.3">
      <c r="A4" s="18" t="s">
        <v>1</v>
      </c>
      <c r="B4" s="26">
        <v>2500</v>
      </c>
      <c r="C4" s="17"/>
      <c r="D4" s="10"/>
      <c r="E4" s="37"/>
      <c r="F4" s="3"/>
      <c r="G4" s="4"/>
      <c r="H4" s="50"/>
      <c r="K4" s="32"/>
      <c r="L4" s="3"/>
      <c r="M4" s="4"/>
    </row>
    <row r="5" spans="1:17" ht="16.5" x14ac:dyDescent="0.3">
      <c r="A5" s="16" t="s">
        <v>2</v>
      </c>
      <c r="B5" s="26">
        <f>B3-B4</f>
        <v>2000</v>
      </c>
      <c r="C5" s="17"/>
      <c r="D5" s="10"/>
      <c r="E5" s="8" t="s">
        <v>22</v>
      </c>
      <c r="F5" s="8" t="s">
        <v>23</v>
      </c>
      <c r="G5" s="14"/>
      <c r="M5" s="41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2500</v>
      </c>
      <c r="C6" s="17"/>
      <c r="D6" s="10"/>
      <c r="E6" s="6">
        <v>356</v>
      </c>
      <c r="F6" s="3">
        <f>39.7*10.764</f>
        <v>427.33080000000001</v>
      </c>
      <c r="G6" s="14"/>
      <c r="M6" s="41"/>
      <c r="N6" s="29"/>
      <c r="O6" s="29"/>
      <c r="P6" s="29"/>
      <c r="Q6" s="29"/>
    </row>
    <row r="7" spans="1:17" ht="16.5" x14ac:dyDescent="0.3">
      <c r="A7" s="16" t="s">
        <v>4</v>
      </c>
      <c r="B7" s="19">
        <v>6</v>
      </c>
      <c r="C7" s="20"/>
      <c r="D7" s="38"/>
      <c r="E7" s="6">
        <f>E6*1.2</f>
        <v>427.2</v>
      </c>
      <c r="F7" s="3"/>
      <c r="G7" s="5"/>
      <c r="M7" s="42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54</v>
      </c>
      <c r="C8" s="20"/>
      <c r="D8" s="38"/>
      <c r="E8" s="6"/>
      <c r="F8" s="46"/>
      <c r="G8" s="5"/>
      <c r="H8" s="6"/>
      <c r="I8" s="6"/>
      <c r="M8" s="42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38"/>
      <c r="E9" s="6"/>
      <c r="F9" s="46"/>
      <c r="G9" s="13"/>
      <c r="I9" s="6"/>
      <c r="J9" s="31"/>
      <c r="M9" s="42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9</v>
      </c>
      <c r="C10" s="20"/>
      <c r="D10" s="38"/>
      <c r="E10" s="13"/>
      <c r="F10" s="45"/>
      <c r="G10" s="13"/>
      <c r="H10" s="29"/>
      <c r="I10" s="29"/>
      <c r="J10" s="31"/>
      <c r="K10" s="31"/>
      <c r="L10" s="28"/>
      <c r="M10" s="42"/>
      <c r="N10" s="29"/>
      <c r="O10" s="29"/>
      <c r="P10" s="29"/>
      <c r="Q10" s="29"/>
    </row>
    <row r="11" spans="1:17" ht="16.5" x14ac:dyDescent="0.3">
      <c r="A11" s="16"/>
      <c r="B11" s="27">
        <f>B10%</f>
        <v>0.09</v>
      </c>
      <c r="C11" s="34"/>
      <c r="D11" s="39"/>
      <c r="G11" s="13"/>
      <c r="H11" s="29"/>
      <c r="I11" s="29"/>
      <c r="J11" s="31"/>
      <c r="K11" s="31"/>
      <c r="L11" s="28"/>
      <c r="M11" s="43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225</v>
      </c>
      <c r="C12" s="21"/>
      <c r="D12" s="40"/>
      <c r="G12" s="13"/>
      <c r="H12" s="29"/>
      <c r="I12" s="29"/>
      <c r="J12" s="31"/>
      <c r="K12" s="31"/>
      <c r="L12" s="28"/>
      <c r="M12" s="41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2275</v>
      </c>
      <c r="C13" s="21"/>
      <c r="D13" s="40"/>
      <c r="G13" s="13"/>
      <c r="H13" s="44"/>
      <c r="I13" s="29"/>
      <c r="J13" s="31"/>
      <c r="K13" s="31"/>
      <c r="L13" s="28"/>
      <c r="M13" s="41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2000</v>
      </c>
      <c r="C14" s="17"/>
      <c r="D14" s="10"/>
      <c r="E14" s="6"/>
      <c r="G14" s="13"/>
      <c r="H14" s="29"/>
      <c r="I14" s="29"/>
      <c r="J14" s="31"/>
      <c r="K14" s="31"/>
      <c r="L14" s="28"/>
      <c r="M14" s="41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4275</v>
      </c>
      <c r="C15" s="17"/>
      <c r="D15" s="10"/>
      <c r="E15" s="6"/>
      <c r="G15" s="13"/>
      <c r="H15" s="31"/>
      <c r="I15" s="31"/>
      <c r="J15" s="31"/>
      <c r="K15" s="31"/>
      <c r="L15" s="28"/>
      <c r="M15" s="4"/>
    </row>
    <row r="16" spans="1:17" ht="16.5" x14ac:dyDescent="0.3">
      <c r="A16" s="16" t="s">
        <v>21</v>
      </c>
      <c r="B16" s="22">
        <v>356</v>
      </c>
      <c r="C16" s="35"/>
      <c r="D16" s="8"/>
      <c r="E16" s="5"/>
      <c r="F16" s="5"/>
      <c r="G16" s="5"/>
      <c r="H16" s="6"/>
      <c r="M16" s="30"/>
    </row>
    <row r="17" spans="1:14" ht="16.5" x14ac:dyDescent="0.3">
      <c r="A17" s="16" t="s">
        <v>11</v>
      </c>
      <c r="B17" s="23">
        <f>B15*B16</f>
        <v>1521900</v>
      </c>
      <c r="C17" s="23"/>
      <c r="D17" s="10"/>
      <c r="E17" s="5"/>
      <c r="F17" s="33"/>
      <c r="G17" s="5"/>
      <c r="H17" s="6"/>
      <c r="M17" s="5"/>
      <c r="N17" s="6"/>
    </row>
    <row r="18" spans="1:14" ht="16.5" x14ac:dyDescent="0.3">
      <c r="A18" s="16" t="s">
        <v>24</v>
      </c>
      <c r="B18" s="23">
        <f>B17*0.85</f>
        <v>1293615</v>
      </c>
      <c r="C18" s="23"/>
      <c r="D18" s="10"/>
      <c r="E18" s="5"/>
      <c r="F18" s="33"/>
      <c r="G18" s="5"/>
      <c r="H18" s="6"/>
      <c r="M18" s="5"/>
      <c r="N18" s="6"/>
    </row>
    <row r="19" spans="1:14" ht="16.5" x14ac:dyDescent="0.3">
      <c r="A19" s="16" t="s">
        <v>25</v>
      </c>
      <c r="B19" s="23">
        <f>B17*0.7</f>
        <v>1065330</v>
      </c>
      <c r="C19" s="23"/>
      <c r="D19" s="10"/>
      <c r="E19" s="5"/>
      <c r="F19" s="33"/>
      <c r="G19" s="5"/>
      <c r="H19" s="6"/>
      <c r="M19" s="5"/>
      <c r="N19" s="6"/>
    </row>
    <row r="20" spans="1:14" ht="16.5" x14ac:dyDescent="0.3">
      <c r="A20" s="16" t="s">
        <v>12</v>
      </c>
      <c r="B20" s="24">
        <f>427*B4</f>
        <v>1067500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B17*0.025/12</f>
        <v>3170.625</v>
      </c>
      <c r="C21" s="36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26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f>D27/1.47</f>
        <v>401.36054421768711</v>
      </c>
      <c r="C27" s="8">
        <f>B27*1.2</f>
        <v>481.63265306122452</v>
      </c>
      <c r="D27" s="8">
        <v>590</v>
      </c>
      <c r="E27" s="8">
        <v>1475000</v>
      </c>
      <c r="F27" s="10">
        <f t="shared" ref="F27:F33" si="0">E27/B27</f>
        <v>3674.9999999999995</v>
      </c>
      <c r="G27" s="10"/>
      <c r="H27" s="10">
        <f>E27/D27</f>
        <v>2500</v>
      </c>
      <c r="I27" s="8">
        <f>C27/B27</f>
        <v>1.2</v>
      </c>
      <c r="J27" s="15"/>
    </row>
    <row r="28" spans="1:14" ht="17.25" x14ac:dyDescent="0.3">
      <c r="B28" s="9">
        <v>360</v>
      </c>
      <c r="C28" s="8">
        <f>B28*1.2</f>
        <v>432</v>
      </c>
      <c r="D28" s="8">
        <v>530</v>
      </c>
      <c r="E28" s="8">
        <v>1800000</v>
      </c>
      <c r="F28" s="10">
        <f t="shared" si="0"/>
        <v>5000</v>
      </c>
      <c r="G28" s="10">
        <f>E28/C28</f>
        <v>4166.666666666667</v>
      </c>
      <c r="H28" s="10">
        <f>E28/D28</f>
        <v>3396.2264150943397</v>
      </c>
      <c r="I28" s="8">
        <f>D28/B28</f>
        <v>1.4722222222222223</v>
      </c>
      <c r="J28" s="15"/>
    </row>
    <row r="29" spans="1:14" x14ac:dyDescent="0.25">
      <c r="B29" s="9">
        <v>380</v>
      </c>
      <c r="C29" s="8">
        <f>B29*1.2</f>
        <v>456</v>
      </c>
      <c r="D29">
        <f>B29*1.47</f>
        <v>558.6</v>
      </c>
      <c r="E29" s="8">
        <v>2600000</v>
      </c>
      <c r="F29" s="10">
        <f t="shared" si="0"/>
        <v>6842.105263157895</v>
      </c>
      <c r="G29" s="10" t="e">
        <f>#REF!/C29</f>
        <v>#REF!</v>
      </c>
      <c r="H29" s="10">
        <f>E29/D29</f>
        <v>4654.4933762978872</v>
      </c>
      <c r="I29" s="8">
        <f>C29/B29</f>
        <v>1.2</v>
      </c>
    </row>
    <row r="30" spans="1:14" x14ac:dyDescent="0.25">
      <c r="B30" s="9"/>
      <c r="C30" s="8"/>
      <c r="D30" s="8"/>
      <c r="E30" s="10"/>
      <c r="F30" s="10" t="e">
        <f t="shared" si="0"/>
        <v>#DIV/0!</v>
      </c>
      <c r="G30" s="10" t="e">
        <f t="shared" ref="G29:G33" si="1">E30/C30</f>
        <v>#DIV/0!</v>
      </c>
      <c r="H30" s="10" t="e">
        <f>E30/#REF!</f>
        <v>#REF!</v>
      </c>
      <c r="I30" s="8" t="e">
        <f>C30/B30</f>
        <v>#DIV/0!</v>
      </c>
    </row>
    <row r="31" spans="1:14" x14ac:dyDescent="0.25">
      <c r="B31" s="9"/>
      <c r="C31" s="8"/>
      <c r="D31" s="8"/>
      <c r="E31" s="10"/>
      <c r="F31" s="10" t="e">
        <f t="shared" si="0"/>
        <v>#DIV/0!</v>
      </c>
      <c r="G31" s="10" t="e">
        <f t="shared" si="1"/>
        <v>#DIV/0!</v>
      </c>
      <c r="H31" s="10" t="e">
        <f>E31/D31</f>
        <v>#DIV/0!</v>
      </c>
      <c r="I31" s="8" t="e">
        <f>C31/B31</f>
        <v>#DIV/0!</v>
      </c>
    </row>
    <row r="32" spans="1:14" x14ac:dyDescent="0.25">
      <c r="B32" s="9"/>
      <c r="C32" s="8"/>
      <c r="D32" s="8"/>
      <c r="E32" s="10"/>
      <c r="F32" s="10" t="e">
        <f t="shared" si="0"/>
        <v>#DIV/0!</v>
      </c>
      <c r="G32" s="10" t="e">
        <f t="shared" si="1"/>
        <v>#DIV/0!</v>
      </c>
      <c r="H32" s="10" t="e">
        <f>E32/#REF!</f>
        <v>#REF!</v>
      </c>
      <c r="I32" s="8" t="e">
        <f>#REF!/B32</f>
        <v>#REF!</v>
      </c>
    </row>
    <row r="33" spans="1:10" x14ac:dyDescent="0.25">
      <c r="B33" s="9"/>
      <c r="C33" s="8"/>
      <c r="D33" s="8"/>
      <c r="E33" s="8"/>
      <c r="F33" s="10" t="e">
        <f t="shared" si="0"/>
        <v>#DIV/0!</v>
      </c>
      <c r="G33" s="10" t="e">
        <f t="shared" si="1"/>
        <v>#DIV/0!</v>
      </c>
      <c r="H33" s="10" t="e">
        <f>E33/#REF!</f>
        <v>#REF!</v>
      </c>
      <c r="I33" s="8" t="e">
        <f>#REF!/B33</f>
        <v>#REF!</v>
      </c>
    </row>
    <row r="35" spans="1:10" x14ac:dyDescent="0.25">
      <c r="A35" s="8">
        <v>550</v>
      </c>
      <c r="B35" s="8">
        <v>1650000</v>
      </c>
      <c r="C35" s="8">
        <f t="shared" ref="C35:C41" si="2">B35/A35</f>
        <v>3000</v>
      </c>
      <c r="D35" s="8">
        <v>99000</v>
      </c>
      <c r="E35" s="8">
        <v>16500</v>
      </c>
      <c r="F35" s="8">
        <f>E35+D35+B35</f>
        <v>1765500</v>
      </c>
      <c r="G35" s="8">
        <f>F35/A35</f>
        <v>3210</v>
      </c>
      <c r="H35" s="6"/>
      <c r="I35" s="49"/>
      <c r="J35" s="6"/>
    </row>
    <row r="36" spans="1:10" x14ac:dyDescent="0.25">
      <c r="A36" s="8">
        <v>524</v>
      </c>
      <c r="B36" s="8">
        <v>1655000</v>
      </c>
      <c r="C36" s="8">
        <f t="shared" si="2"/>
        <v>3158.3969465648856</v>
      </c>
      <c r="D36" s="8">
        <v>99400</v>
      </c>
      <c r="E36" s="8">
        <v>16560</v>
      </c>
      <c r="F36" s="8">
        <f>E36+D36+B36</f>
        <v>1770960</v>
      </c>
      <c r="G36" s="8">
        <f>F36/A36</f>
        <v>3379.6946564885498</v>
      </c>
      <c r="H36" s="6"/>
    </row>
    <row r="37" spans="1:10" x14ac:dyDescent="0.25">
      <c r="A37" s="8">
        <f>21.19*10.764</f>
        <v>228.08915999999999</v>
      </c>
      <c r="B37" s="8">
        <v>942500</v>
      </c>
      <c r="C37" s="8">
        <f t="shared" si="2"/>
        <v>4132.1560393312866</v>
      </c>
      <c r="D37" s="8">
        <v>56550</v>
      </c>
      <c r="E37" s="8">
        <v>9430</v>
      </c>
      <c r="F37" s="8">
        <f>E37+D37+B37</f>
        <v>1008480</v>
      </c>
      <c r="G37" s="8">
        <f>F37/A37</f>
        <v>4421.4288833366745</v>
      </c>
    </row>
    <row r="38" spans="1:10" x14ac:dyDescent="0.25">
      <c r="A38" s="8"/>
      <c r="B38" s="8"/>
      <c r="C38" s="8" t="e">
        <f t="shared" si="2"/>
        <v>#DIV/0!</v>
      </c>
      <c r="D38" s="8">
        <v>1248000</v>
      </c>
      <c r="E38" s="8">
        <v>30000</v>
      </c>
      <c r="F38" s="8">
        <f>E38+D38+B38</f>
        <v>1278000</v>
      </c>
      <c r="G38" s="8" t="e">
        <f>F38/A38</f>
        <v>#DIV/0!</v>
      </c>
    </row>
    <row r="39" spans="1:10" ht="15.75" x14ac:dyDescent="0.25">
      <c r="A39" s="47"/>
      <c r="B39" s="8"/>
      <c r="C39" s="8" t="e">
        <f t="shared" si="2"/>
        <v>#DIV/0!</v>
      </c>
      <c r="D39" s="8"/>
      <c r="E39" s="8"/>
      <c r="F39" s="8"/>
      <c r="G39" s="8"/>
    </row>
    <row r="40" spans="1:10" ht="15.75" x14ac:dyDescent="0.25">
      <c r="A40" s="47"/>
      <c r="B40" s="8"/>
      <c r="C40" s="8" t="e">
        <f t="shared" si="2"/>
        <v>#DIV/0!</v>
      </c>
      <c r="D40" s="8">
        <v>1194000</v>
      </c>
      <c r="E40" s="8">
        <v>30000</v>
      </c>
      <c r="F40" s="8">
        <f>E40+D40+B40</f>
        <v>1224000</v>
      </c>
      <c r="G40" s="8" t="e">
        <f>F40/A40</f>
        <v>#DIV/0!</v>
      </c>
    </row>
    <row r="41" spans="1:10" ht="15.75" x14ac:dyDescent="0.25">
      <c r="A41" s="48"/>
      <c r="B41" s="9"/>
      <c r="C41" s="8" t="e">
        <f t="shared" si="2"/>
        <v>#DIV/0!</v>
      </c>
      <c r="D41" s="8">
        <v>1220500</v>
      </c>
      <c r="E41" s="8">
        <v>30000</v>
      </c>
      <c r="F41" s="8">
        <f>E41+D41+B41</f>
        <v>1250500</v>
      </c>
      <c r="G41" s="8" t="e">
        <f>F41/A41</f>
        <v>#DIV/0!</v>
      </c>
    </row>
    <row r="42" spans="1:10" ht="15.75" x14ac:dyDescent="0.25">
      <c r="A42" s="48"/>
      <c r="B42" s="9"/>
      <c r="C42" s="8"/>
      <c r="D42" s="8"/>
      <c r="E42" s="8"/>
      <c r="F42" s="8"/>
      <c r="G42" s="8"/>
    </row>
    <row r="43" spans="1:10" ht="15.75" x14ac:dyDescent="0.25">
      <c r="A43" s="28"/>
    </row>
    <row r="44" spans="1:10" ht="15.75" x14ac:dyDescent="0.25">
      <c r="A44" s="28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>
    <row r="1" spans="1:1" x14ac:dyDescent="0.25">
      <c r="A1" s="30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2024-05-22T10:15:34Z</dcterms:modified>
</cp:coreProperties>
</file>