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SHUBHADA AJIT KALE - Cosmos\"/>
    </mc:Choice>
  </mc:AlternateContent>
  <xr:revisionPtr revIDLastSave="0" documentId="13_ncr:1_{8483A564-E7FE-4D85-8D14-C102E4A2B95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3" i="4" l="1"/>
  <c r="U11" i="4" l="1"/>
  <c r="V4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<sst xmlns="http://schemas.openxmlformats.org/spreadsheetml/2006/main" count="46" uniqueCount="40">
  <si>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</si>
  <si>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</si>
  <si>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</si>
  <si>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</si>
  <si>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</si>
  <si>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</si>
  <si>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</si>
  <si>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</si>
  <si>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</si>
  <si>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</si>
  <si>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</si>
  <si>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</si>
  <si>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</si>
  <si>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</si>
  <si>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</si>
  <si>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</si>
  <si>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</si>
  <si>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</si>
  <si>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</si>
  <si>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</si>
  <si>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</si>
  <si>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</si>
  <si>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</si>
  <si>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</si>
  <si>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</si>
  <si>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</si>
  <si>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</si>
  <si>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</si>
  <si>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</si>
  <si>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</si>
  <si>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</si>
  <si>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</si>
  <si>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</si>
  <si>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</si>
  <si>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</si>
  <si>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</si>
  <si>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- MRS. SHUBHADA AJIT KALE</t>
  </si>
  <si>
    <t>Agree BUA</t>
  </si>
  <si>
    <t>BCC</t>
  </si>
  <si>
    <t>Weighage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</si>
</sst>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153527</xdr:colOff>
      <xdr:row>45</xdr:row>
      <xdr:rowOff>58291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8A2FF-B549-4C03-B948-2131B41F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078327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83635-2E52-419F-B7CA-46B8B71A8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20244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4A711-0585-484B-A6AB-9337D8911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54644" cy="7182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44</xdr:row>
      <xdr:rowOff>86834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926A9C-39E2-4038-A4B3-6BEDDEF64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5</xdr:row>
      <xdr:rowOff>66675</xdr:rowOff>
    </xdr:from>
    <xdr:to>
      <xdr:col>14</xdr:col>
      <xdr:colOff>363131</xdr:colOff>
      <xdr:row>46</xdr:row>
      <xdr:rowOff>115397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D41E3-C34C-408F-8420-7343B54ED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019175"/>
          <a:ext cx="8459381" cy="7859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21AC2-DFEB-4F3D-8375-426B9FE2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AD3BB-8BE6-41E6-9993-92862EA1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0" zoomScaleNormal="100" workbookViewId="0">
      <selection activeCell="T30" sqref="T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1" x14ac:dyDescent="0.25">
      <c r="A3" s="4">
        <f t="shared" ref="A3:A14" si="0">N3</f>
        <v>0</v>
      </c>
      <c r="B3" s="4">
        <f t="shared" ref="B3:B14" si="1">Q3</f>
        <v>491.66666666666669</v>
      </c>
      <c r="C3" s="4">
        <f>B3*1.2</f>
        <v>590</v>
      </c>
      <c r="D3" s="4">
        <f t="shared" ref="D3:D14" si="2">C3*1.2</f>
        <v>708</v>
      </c>
      <c r="E3" s="5">
        <f t="shared" ref="E3:E14" si="3">R3</f>
        <v>4000000</v>
      </c>
      <c r="F3" s="9">
        <f t="shared" ref="F3:F14" si="4">ROUND((E3/B3),0)</f>
        <v>8136</v>
      </c>
      <c r="G3" s="9">
        <f t="shared" ref="G3:G14" si="5">ROUND((E3/C3),0)</f>
        <v>6780</v>
      </c>
      <c r="H3" s="9">
        <f t="shared" ref="H3:H14" si="6">ROUND((E3/D3),0)</f>
        <v>5650</v>
      </c>
      <c r="I3" s="4" t="e">
        <f>#REF!</f>
        <v>#REF!</v>
      </c>
      <c r="J3" s="4">
        <f t="shared" ref="J3:J14" si="7">S3</f>
        <v>0</v>
      </c>
      <c r="O3">
        <v>0</v>
      </c>
      <c r="P3">
        <v>590</v>
      </c>
      <c r="Q3">
        <f t="shared" ref="P3:Q14" si="8">P3/1.2</f>
        <v>491.66666666666669</v>
      </c>
      <c r="R3" s="2">
        <v>4000000</v>
      </c>
    </row>
    <row r="4" spans="1:21" s="49" customFormat="1" x14ac:dyDescent="0.25">
      <c r="A4" s="50">
        <f t="shared" si="0"/>
        <v>0</v>
      </c>
      <c r="B4" s="50">
        <f t="shared" si="1"/>
        <v>378.33333333333337</v>
      </c>
      <c r="C4" s="50">
        <f t="shared" ref="C4:C14" si="9">B4*1.2</f>
        <v>454.00000000000006</v>
      </c>
      <c r="D4" s="50">
        <f t="shared" si="2"/>
        <v>544.80000000000007</v>
      </c>
      <c r="E4" s="51">
        <f t="shared" si="3"/>
        <v>3750000</v>
      </c>
      <c r="F4" s="50">
        <f t="shared" si="4"/>
        <v>9912</v>
      </c>
      <c r="G4" s="50">
        <f t="shared" si="5"/>
        <v>8260</v>
      </c>
      <c r="H4" s="50">
        <f t="shared" si="6"/>
        <v>6883</v>
      </c>
      <c r="I4" s="50" t="e">
        <f>#REF!</f>
        <v>#REF!</v>
      </c>
      <c r="J4" s="50">
        <f t="shared" si="7"/>
        <v>0</v>
      </c>
      <c r="O4" s="49">
        <v>0</v>
      </c>
      <c r="P4" s="49">
        <v>454</v>
      </c>
      <c r="Q4" s="49">
        <f t="shared" si="8"/>
        <v>378.33333333333337</v>
      </c>
      <c r="R4" s="52">
        <v>3750000</v>
      </c>
    </row>
    <row r="5" spans="1:21" x14ac:dyDescent="0.25">
      <c r="A5" s="4">
        <f t="shared" si="0"/>
        <v>0</v>
      </c>
      <c r="B5" s="4">
        <f t="shared" si="1"/>
        <v>508.33333333333337</v>
      </c>
      <c r="C5" s="4">
        <f t="shared" si="9"/>
        <v>610</v>
      </c>
      <c r="D5" s="4">
        <f t="shared" si="2"/>
        <v>732</v>
      </c>
      <c r="E5" s="5">
        <f t="shared" si="3"/>
        <v>4300000</v>
      </c>
      <c r="F5" s="4">
        <f t="shared" si="4"/>
        <v>8459</v>
      </c>
      <c r="G5" s="4">
        <f t="shared" si="5"/>
        <v>7049</v>
      </c>
      <c r="H5" s="9">
        <f t="shared" si="6"/>
        <v>5874</v>
      </c>
      <c r="I5" s="4" t="e">
        <f>#REF!</f>
        <v>#REF!</v>
      </c>
      <c r="J5" s="4">
        <f t="shared" si="7"/>
        <v>0</v>
      </c>
      <c r="O5">
        <v>0</v>
      </c>
      <c r="P5">
        <v>610</v>
      </c>
      <c r="Q5">
        <f t="shared" si="8"/>
        <v>508.33333333333337</v>
      </c>
      <c r="R5" s="2">
        <v>4300000</v>
      </c>
    </row>
    <row r="6" spans="1:21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1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1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1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1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1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  <c r="U11">
        <f>160*8000</f>
        <v>1280000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1" ht="14.25" customHeight="1" x14ac:dyDescent="0.25">
      <c r="A16" s="4">
        <f t="shared" ref="A16:A32" si="32">N16</f>
        <v>0</v>
      </c>
      <c r="B16" s="4">
        <f t="shared" ref="B16:B32" si="33">Q16</f>
        <v>436.80555555555566</v>
      </c>
      <c r="C16" s="4">
        <f>B16*1.2</f>
        <v>524.16666666666674</v>
      </c>
      <c r="D16" s="4">
        <f t="shared" ref="D16:D32" si="34">C16*1.2</f>
        <v>629.00000000000011</v>
      </c>
      <c r="E16" s="5">
        <f t="shared" ref="E16:E32" si="35">R16</f>
        <v>5500000</v>
      </c>
      <c r="F16" s="9">
        <f t="shared" ref="F16:F32" si="36">ROUND((E16/B16),0)</f>
        <v>12591</v>
      </c>
      <c r="G16" s="9">
        <f t="shared" ref="G16:G32" si="37">ROUND((E16/C16),0)</f>
        <v>10493</v>
      </c>
      <c r="H16" s="9">
        <f t="shared" ref="H16:H32" si="38">ROUND((E16/D16),0)</f>
        <v>8744</v>
      </c>
      <c r="I16" s="4" t="e">
        <f>#REF!</f>
        <v>#REF!</v>
      </c>
      <c r="J16" s="4">
        <f t="shared" ref="J16:J32" si="39">S16</f>
        <v>0</v>
      </c>
      <c r="O16">
        <v>629</v>
      </c>
      <c r="P16">
        <f t="shared" ref="P16:Q32" si="40">O16/1.2</f>
        <v>524.16666666666674</v>
      </c>
      <c r="Q16">
        <f t="shared" si="40"/>
        <v>436.80555555555566</v>
      </c>
      <c r="R16" s="2">
        <v>5500000</v>
      </c>
    </row>
    <row r="17" spans="1:21" ht="14.25" customHeight="1" x14ac:dyDescent="0.25">
      <c r="A17" s="4">
        <f t="shared" si="32"/>
        <v>0</v>
      </c>
      <c r="B17" s="4">
        <f t="shared" si="33"/>
        <v>325</v>
      </c>
      <c r="C17" s="4">
        <f t="shared" ref="C17:C32" si="41">B17*1.2</f>
        <v>390</v>
      </c>
      <c r="D17" s="4">
        <f t="shared" si="34"/>
        <v>468</v>
      </c>
      <c r="E17" s="5">
        <f t="shared" si="35"/>
        <v>3100000</v>
      </c>
      <c r="F17" s="9">
        <f t="shared" si="36"/>
        <v>9538</v>
      </c>
      <c r="G17" s="9">
        <f t="shared" si="37"/>
        <v>7949</v>
      </c>
      <c r="H17" s="9">
        <f t="shared" si="38"/>
        <v>6624</v>
      </c>
      <c r="I17" s="4" t="e">
        <f>#REF!</f>
        <v>#REF!</v>
      </c>
      <c r="J17" s="4">
        <f t="shared" si="39"/>
        <v>0</v>
      </c>
      <c r="O17">
        <v>0</v>
      </c>
      <c r="P17">
        <v>390</v>
      </c>
      <c r="Q17">
        <f t="shared" si="40"/>
        <v>325</v>
      </c>
      <c r="R17" s="2">
        <v>3100000</v>
      </c>
    </row>
    <row r="18" spans="1:21" s="49" customFormat="1" ht="14.25" customHeight="1" x14ac:dyDescent="0.25">
      <c r="A18" s="50">
        <f t="shared" si="32"/>
        <v>0</v>
      </c>
      <c r="B18" s="50">
        <f t="shared" si="33"/>
        <v>375</v>
      </c>
      <c r="C18" s="50">
        <f t="shared" si="41"/>
        <v>450</v>
      </c>
      <c r="D18" s="50">
        <f t="shared" si="34"/>
        <v>540</v>
      </c>
      <c r="E18" s="51">
        <f t="shared" si="35"/>
        <v>4500000</v>
      </c>
      <c r="F18" s="50">
        <f t="shared" si="36"/>
        <v>12000</v>
      </c>
      <c r="G18" s="50">
        <f t="shared" si="37"/>
        <v>10000</v>
      </c>
      <c r="H18" s="50">
        <f t="shared" si="38"/>
        <v>8333</v>
      </c>
      <c r="I18" s="50" t="e">
        <f>#REF!</f>
        <v>#REF!</v>
      </c>
      <c r="J18" s="50">
        <f t="shared" si="39"/>
        <v>0</v>
      </c>
      <c r="O18" s="49">
        <v>0</v>
      </c>
      <c r="P18" s="49">
        <v>450</v>
      </c>
      <c r="Q18" s="49">
        <f t="shared" si="40"/>
        <v>375</v>
      </c>
      <c r="R18" s="52">
        <v>4500000</v>
      </c>
    </row>
    <row r="19" spans="1:21" s="49" customFormat="1" ht="14.25" customHeight="1" x14ac:dyDescent="0.25">
      <c r="A19" s="50">
        <f t="shared" si="32"/>
        <v>0</v>
      </c>
      <c r="B19" s="50">
        <f t="shared" si="33"/>
        <v>391.66666666666669</v>
      </c>
      <c r="C19" s="50">
        <f t="shared" si="41"/>
        <v>470</v>
      </c>
      <c r="D19" s="50">
        <f t="shared" si="34"/>
        <v>564</v>
      </c>
      <c r="E19" s="51">
        <f t="shared" si="35"/>
        <v>4800000</v>
      </c>
      <c r="F19" s="50">
        <f t="shared" si="36"/>
        <v>12255</v>
      </c>
      <c r="G19" s="50">
        <f t="shared" si="37"/>
        <v>10213</v>
      </c>
      <c r="H19" s="50">
        <f t="shared" si="38"/>
        <v>8511</v>
      </c>
      <c r="I19" s="50" t="e">
        <f>#REF!</f>
        <v>#REF!</v>
      </c>
      <c r="J19" s="50">
        <f t="shared" si="39"/>
        <v>0</v>
      </c>
      <c r="O19" s="49">
        <v>0</v>
      </c>
      <c r="P19" s="49">
        <v>470</v>
      </c>
      <c r="Q19" s="49">
        <f t="shared" si="40"/>
        <v>391.66666666666669</v>
      </c>
      <c r="R19" s="52">
        <v>4800000</v>
      </c>
    </row>
    <row r="20" spans="1:21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1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21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1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  <c r="U23" s="49"/>
    </row>
    <row r="24" spans="1:21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1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1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1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1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1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21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21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1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21.75" customHeight="1" x14ac:dyDescent="0.3">
      <c r="E40" t="s">
        <v>37</v>
      </c>
      <c r="F40" s="7">
        <v>160</v>
      </c>
      <c r="S40" s="10"/>
      <c r="T40" s="10"/>
      <c r="U40" s="34" t="s">
        <v>22</v>
      </c>
      <c r="V40" s="35">
        <v>1981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43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-17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160*2200</f>
        <v>352000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V46*43/60</f>
        <v>64.5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0.64500000000000002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227040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160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11300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1808000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1580960</v>
      </c>
      <c r="W53" s="44"/>
      <c r="X53" s="26"/>
      <c r="Y53" s="7"/>
    </row>
    <row r="54" spans="15:25" ht="16.5" x14ac:dyDescent="0.3">
      <c r="P54" s="13" t="s">
        <v>14</v>
      </c>
      <c r="Q54" s="6" t="s">
        <v>39</v>
      </c>
      <c r="S54" s="10"/>
      <c r="T54" s="11"/>
      <c r="U54" s="42" t="s">
        <v>31</v>
      </c>
      <c r="V54" s="43">
        <f>V53*0.9</f>
        <v>1422864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1264768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3293.6666666666665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F43" sqref="F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5" sqref="X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2024-05-24T05:11:22Z</dcterms:modified>
</cp:coreProperties>
</file>