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Bhuleshwar\shree Vishwanath Khemka\304\"/>
    </mc:Choice>
  </mc:AlternateContent>
  <xr:revisionPtr revIDLastSave="0" documentId="13_ncr:1_{0E47FE31-8643-48F8-9C45-E634096A7F2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X6" i="4" l="1"/>
  <c r="W6" i="4"/>
  <c r="G22" i="4" l="1"/>
  <c r="Q19" i="4"/>
  <c r="G21" i="4"/>
  <c r="G19" i="4"/>
  <c r="P6" i="4"/>
  <c r="V2" i="4" l="1"/>
  <c r="U2" i="4"/>
  <c r="C2" i="4"/>
  <c r="V4" i="4"/>
  <c r="V8" i="4"/>
  <c r="V9" i="4"/>
  <c r="V10" i="4"/>
  <c r="V11" i="4"/>
  <c r="U4" i="4"/>
  <c r="U5" i="4"/>
  <c r="V5" i="4" s="1"/>
  <c r="U8" i="4"/>
  <c r="U9" i="4"/>
  <c r="U10" i="4"/>
  <c r="U11" i="4"/>
  <c r="V3" i="4"/>
  <c r="U3" i="4"/>
  <c r="Q2" i="4"/>
  <c r="N21" i="4"/>
  <c r="J37" i="4"/>
  <c r="J38" i="4"/>
  <c r="J36" i="4"/>
  <c r="J35" i="4"/>
  <c r="J34" i="4"/>
  <c r="J33" i="4"/>
  <c r="J32" i="4"/>
  <c r="J31" i="4"/>
  <c r="J30" i="4"/>
  <c r="J29" i="4"/>
  <c r="J28" i="4"/>
  <c r="J27" i="4"/>
  <c r="J26" i="4"/>
  <c r="I21" i="4" l="1"/>
  <c r="P5" i="4"/>
  <c r="P4" i="4"/>
  <c r="P3" i="4"/>
  <c r="Q12" i="4" l="1"/>
  <c r="P12" i="4"/>
  <c r="P11" i="4"/>
  <c r="Q11" i="4" s="1"/>
  <c r="Q10" i="4"/>
  <c r="P10" i="4"/>
  <c r="P9" i="4"/>
  <c r="Q9" i="4" s="1"/>
  <c r="Q8" i="4"/>
  <c r="P8" i="4"/>
  <c r="Q7" i="4"/>
  <c r="U7" i="4" s="1"/>
  <c r="V7" i="4" s="1"/>
  <c r="Q6" i="4"/>
  <c r="U6" i="4" s="1"/>
  <c r="V6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<sst xmlns="http://schemas.openxmlformats.org/spreadsheetml/2006/main" count="27" uniqueCount="24">
  <si>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</si>
  <si>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</si>
  <si>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</si>
  <si>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</si>
  <si>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</si>
  <si>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</si>
  <si>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</si>
  <si>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</si>
  <si>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</si>
  <si>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</si>
  <si>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</si>
  <si>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</si>
  <si>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</si>
  <si>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</si>
  <si>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rate</t>
  </si>
  <si>
    <t>fmv</t>
  </si>
  <si>
    <t>Flat No. 304, 3rd Floor, Wing - C, Neelgiri Apartment s v Road , Malad West</t>
  </si>
  <si>
    <t>28.07.23</t>
  </si>
  <si>
    <t>mca</t>
  </si>
  <si>
    <t>wrong total given by engineer</t>
  </si>
  <si>
    <t>oc - 1987</t>
  </si>
  <si>
    <t>ls - 1.65 to 1.70 cr</t>
  </si>
  <si>
    <t>10.5.24</t>
  </si>
  <si>
    <t>30.12.23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</si>
</sst>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3"/>
      <color rgb="FF88828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43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793E3F-0EAC-47F7-87B8-FA23A275E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62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3</xdr:row>
      <xdr:rowOff>57150</xdr:rowOff>
    </xdr:from>
    <xdr:to>
      <xdr:col>16</xdr:col>
      <xdr:colOff>353729</xdr:colOff>
      <xdr:row>48</xdr:row>
      <xdr:rowOff>163136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06BF38-86C8-437B-B263-1721A7F6C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628650"/>
          <a:ext cx="9345329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77487</xdr:colOff>
      <xdr:row>47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E1838C-4566-498D-A127-55609CA48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221487" cy="8764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16</xdr:col>
      <xdr:colOff>67961</xdr:colOff>
      <xdr:row>47</xdr:row>
      <xdr:rowOff>1123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65D108-E978-42BA-838B-41E31F94E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9211961" cy="8049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31</xdr:col>
      <xdr:colOff>419100</xdr:colOff>
      <xdr:row>43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EB896C-9893-45BC-A654-D4D93AA86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18097500" cy="7734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41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709675-308A-4454-A8F7-852F530ED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953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zoomScaleNormal="100" workbookViewId="0">
      <selection activeCell="I21" sqref="I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3" max="23" width="13.42578125" bestFit="1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4" x14ac:dyDescent="0.25">
      <c r="A2" s="4">
        <f t="shared" ref="A2:A15" si="0">N2</f>
        <v>0</v>
      </c>
      <c r="B2" s="4">
        <f t="shared" ref="B2:B15" si="1">Q2</f>
        <v>520.83333333333337</v>
      </c>
      <c r="C2" s="4">
        <f>B2*1.2</f>
        <v>625</v>
      </c>
      <c r="D2" s="4">
        <f t="shared" ref="D2:D13" si="2">C2*1.2</f>
        <v>750</v>
      </c>
      <c r="E2" s="5">
        <f t="shared" ref="E2:E13" si="3">R2</f>
        <v>11000000</v>
      </c>
      <c r="F2" s="10">
        <f t="shared" ref="F2:F13" si="4">ROUND((E2/B2),0)</f>
        <v>21120</v>
      </c>
      <c r="G2" s="10">
        <f t="shared" ref="G2:G13" si="5">ROUND((E2/C2),0)</f>
        <v>17600</v>
      </c>
      <c r="H2" s="10">
        <f t="shared" ref="H2:H13" si="6">ROUND((E2/D2),0)</f>
        <v>14667</v>
      </c>
      <c r="I2" s="4" t="e">
        <f>#REF!</f>
        <v>#REF!</v>
      </c>
      <c r="J2" s="4" t="str">
        <f t="shared" ref="J2:J13" si="7">S2</f>
        <v>28.07.23</v>
      </c>
      <c r="O2">
        <v>0</v>
      </c>
      <c r="P2">
        <v>625</v>
      </c>
      <c r="Q2">
        <f t="shared" ref="Q2" si="8">P2/1.2</f>
        <v>520.83333333333337</v>
      </c>
      <c r="R2" s="2">
        <v>11000000</v>
      </c>
      <c r="S2" s="8" t="s">
        <v>17</v>
      </c>
      <c r="T2" s="8"/>
      <c r="U2">
        <f>Q2*1.12</f>
        <v>583.33333333333348</v>
      </c>
      <c r="V2">
        <f>R2/U2</f>
        <v>18857.142857142851</v>
      </c>
    </row>
    <row r="3" spans="1:24" x14ac:dyDescent="0.25">
      <c r="A3" s="4">
        <f t="shared" si="0"/>
        <v>0</v>
      </c>
      <c r="B3" s="4">
        <f t="shared" si="1"/>
        <v>1255</v>
      </c>
      <c r="C3" s="4">
        <f t="shared" ref="C3:C15" si="9">B3*1.2</f>
        <v>1506</v>
      </c>
      <c r="D3" s="4">
        <f t="shared" si="2"/>
        <v>1807.2</v>
      </c>
      <c r="E3" s="5">
        <f t="shared" si="3"/>
        <v>34000000</v>
      </c>
      <c r="F3" s="10">
        <f t="shared" si="4"/>
        <v>27092</v>
      </c>
      <c r="G3" s="15">
        <f t="shared" si="5"/>
        <v>22576</v>
      </c>
      <c r="H3" s="10">
        <f t="shared" si="6"/>
        <v>18814</v>
      </c>
      <c r="I3" s="4" t="e">
        <f>#REF!</f>
        <v>#REF!</v>
      </c>
      <c r="J3" s="4">
        <f t="shared" si="7"/>
        <v>0</v>
      </c>
      <c r="O3">
        <v>0</v>
      </c>
      <c r="P3">
        <f t="shared" ref="P3:P5" si="10">O3/1.2</f>
        <v>0</v>
      </c>
      <c r="Q3">
        <v>1255</v>
      </c>
      <c r="R3" s="2">
        <v>34000000</v>
      </c>
      <c r="S3" s="8"/>
      <c r="T3" s="8"/>
      <c r="U3">
        <f>Q3*1.12</f>
        <v>1405.6000000000001</v>
      </c>
      <c r="V3">
        <f>R3/U3</f>
        <v>24188.958451906656</v>
      </c>
    </row>
    <row r="4" spans="1:24" x14ac:dyDescent="0.25">
      <c r="A4" s="4">
        <f t="shared" si="0"/>
        <v>0</v>
      </c>
      <c r="B4" s="4">
        <f t="shared" si="1"/>
        <v>843</v>
      </c>
      <c r="C4" s="4">
        <f t="shared" si="9"/>
        <v>1011.5999999999999</v>
      </c>
      <c r="D4" s="4">
        <f t="shared" si="2"/>
        <v>1213.9199999999998</v>
      </c>
      <c r="E4" s="5">
        <f t="shared" si="3"/>
        <v>26000000</v>
      </c>
      <c r="F4" s="10">
        <f t="shared" si="4"/>
        <v>30842</v>
      </c>
      <c r="G4" s="10">
        <f t="shared" si="5"/>
        <v>25702</v>
      </c>
      <c r="H4" s="10">
        <f t="shared" si="6"/>
        <v>21418</v>
      </c>
      <c r="I4" s="4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843</v>
      </c>
      <c r="R4" s="2">
        <v>26000000</v>
      </c>
      <c r="S4" s="8"/>
      <c r="T4" s="8"/>
      <c r="U4">
        <f t="shared" ref="U4:U11" si="11">Q4*1.12</f>
        <v>944.16000000000008</v>
      </c>
      <c r="V4">
        <f t="shared" ref="V4:V11" si="12">R4/U4</f>
        <v>27537.705473648533</v>
      </c>
    </row>
    <row r="5" spans="1:24" x14ac:dyDescent="0.25">
      <c r="A5" s="4">
        <f t="shared" si="0"/>
        <v>0</v>
      </c>
      <c r="B5" s="4">
        <f t="shared" si="1"/>
        <v>405</v>
      </c>
      <c r="C5" s="4">
        <f t="shared" si="9"/>
        <v>486</v>
      </c>
      <c r="D5" s="4">
        <f t="shared" si="2"/>
        <v>583.19999999999993</v>
      </c>
      <c r="E5" s="5">
        <f t="shared" si="3"/>
        <v>12000000</v>
      </c>
      <c r="F5" s="10">
        <f t="shared" si="4"/>
        <v>29630</v>
      </c>
      <c r="G5" s="15">
        <f t="shared" si="5"/>
        <v>24691</v>
      </c>
      <c r="H5" s="10">
        <f t="shared" si="6"/>
        <v>20576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405</v>
      </c>
      <c r="R5" s="2">
        <v>12000000</v>
      </c>
      <c r="S5" s="8"/>
      <c r="T5" s="8"/>
      <c r="U5">
        <f t="shared" si="11"/>
        <v>453.6</v>
      </c>
      <c r="V5">
        <f t="shared" si="12"/>
        <v>26455.026455026455</v>
      </c>
    </row>
    <row r="6" spans="1:24" x14ac:dyDescent="0.25">
      <c r="A6" s="4">
        <f t="shared" si="0"/>
        <v>0</v>
      </c>
      <c r="B6" s="4">
        <f t="shared" si="1"/>
        <v>391.54050000000001</v>
      </c>
      <c r="C6" s="4">
        <f t="shared" si="9"/>
        <v>469.84859999999998</v>
      </c>
      <c r="D6" s="4">
        <f t="shared" si="2"/>
        <v>563.81831999999997</v>
      </c>
      <c r="E6" s="5">
        <f t="shared" si="3"/>
        <v>9500000</v>
      </c>
      <c r="F6" s="10">
        <f t="shared" si="4"/>
        <v>24263</v>
      </c>
      <c r="G6" s="15">
        <f t="shared" si="5"/>
        <v>20219</v>
      </c>
      <c r="H6" s="10">
        <f t="shared" si="6"/>
        <v>16849</v>
      </c>
      <c r="I6" s="4" t="e">
        <f>#REF!</f>
        <v>#REF!</v>
      </c>
      <c r="J6" s="4" t="str">
        <f t="shared" si="7"/>
        <v>10.5.24</v>
      </c>
      <c r="O6">
        <v>0</v>
      </c>
      <c r="P6">
        <f>43.65*10.764</f>
        <v>469.84859999999998</v>
      </c>
      <c r="Q6">
        <f t="shared" ref="Q6:Q12" si="13">P6/1.2</f>
        <v>391.54050000000001</v>
      </c>
      <c r="R6" s="2">
        <v>9500000</v>
      </c>
      <c r="S6" s="8" t="s">
        <v>22</v>
      </c>
      <c r="T6" s="8"/>
      <c r="U6">
        <f t="shared" si="11"/>
        <v>438.52536000000003</v>
      </c>
      <c r="V6">
        <f t="shared" si="12"/>
        <v>21663.513371267742</v>
      </c>
      <c r="W6" s="2">
        <f>R6+570000+30000</f>
        <v>10100000</v>
      </c>
      <c r="X6">
        <f>W6/P6</f>
        <v>21496.286250507081</v>
      </c>
    </row>
    <row r="7" spans="1:24" x14ac:dyDescent="0.25">
      <c r="A7" s="4">
        <f t="shared" si="0"/>
        <v>0</v>
      </c>
      <c r="B7" s="4">
        <f t="shared" si="1"/>
        <v>491.66666666666669</v>
      </c>
      <c r="C7" s="4">
        <f t="shared" si="9"/>
        <v>590</v>
      </c>
      <c r="D7" s="4">
        <f t="shared" si="2"/>
        <v>708</v>
      </c>
      <c r="E7" s="5">
        <f t="shared" si="3"/>
        <v>8000000</v>
      </c>
      <c r="F7" s="10">
        <f t="shared" si="4"/>
        <v>16271</v>
      </c>
      <c r="G7" s="10">
        <f t="shared" si="5"/>
        <v>13559</v>
      </c>
      <c r="H7" s="10">
        <f t="shared" si="6"/>
        <v>11299</v>
      </c>
      <c r="I7" s="4" t="e">
        <f>#REF!</f>
        <v>#REF!</v>
      </c>
      <c r="J7" s="4" t="str">
        <f t="shared" si="7"/>
        <v>30.12.23</v>
      </c>
      <c r="O7">
        <v>0</v>
      </c>
      <c r="P7">
        <v>590</v>
      </c>
      <c r="Q7">
        <f t="shared" si="13"/>
        <v>491.66666666666669</v>
      </c>
      <c r="R7" s="2">
        <v>8000000</v>
      </c>
      <c r="S7" s="8" t="s">
        <v>23</v>
      </c>
      <c r="T7" s="8"/>
      <c r="U7">
        <f t="shared" si="11"/>
        <v>550.66666666666674</v>
      </c>
      <c r="V7">
        <f t="shared" si="12"/>
        <v>14527.84503631961</v>
      </c>
    </row>
    <row r="8" spans="1:24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ref="P8:P12" si="14">O8/1.2</f>
        <v>0</v>
      </c>
      <c r="Q8">
        <f t="shared" si="13"/>
        <v>0</v>
      </c>
      <c r="R8" s="2">
        <v>0</v>
      </c>
      <c r="S8" s="8"/>
      <c r="T8" s="8"/>
      <c r="U8">
        <f t="shared" si="11"/>
        <v>0</v>
      </c>
      <c r="V8" t="e">
        <f t="shared" si="12"/>
        <v>#DIV/0!</v>
      </c>
    </row>
    <row r="9" spans="1:24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4"/>
        <v>0</v>
      </c>
      <c r="Q9">
        <f t="shared" si="13"/>
        <v>0</v>
      </c>
      <c r="R9" s="2">
        <v>0</v>
      </c>
      <c r="S9" s="8"/>
      <c r="T9" s="8"/>
      <c r="U9">
        <f t="shared" si="11"/>
        <v>0</v>
      </c>
      <c r="V9" t="e">
        <f t="shared" si="12"/>
        <v>#DIV/0!</v>
      </c>
    </row>
    <row r="10" spans="1:24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4"/>
        <v>0</v>
      </c>
      <c r="Q10">
        <f t="shared" si="13"/>
        <v>0</v>
      </c>
      <c r="R10" s="2">
        <v>0</v>
      </c>
      <c r="S10" s="8"/>
      <c r="T10" s="8"/>
      <c r="U10">
        <f t="shared" si="11"/>
        <v>0</v>
      </c>
      <c r="V10" t="e">
        <f t="shared" si="12"/>
        <v>#DIV/0!</v>
      </c>
    </row>
    <row r="11" spans="1:24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4"/>
        <v>0</v>
      </c>
      <c r="Q11">
        <f t="shared" si="13"/>
        <v>0</v>
      </c>
      <c r="R11" s="2">
        <v>0</v>
      </c>
      <c r="S11" s="8"/>
      <c r="T11" s="8"/>
      <c r="U11">
        <f t="shared" si="11"/>
        <v>0</v>
      </c>
      <c r="V11" t="e">
        <f t="shared" si="12"/>
        <v>#DIV/0!</v>
      </c>
    </row>
    <row r="12" spans="1:24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4"/>
        <v>0</v>
      </c>
      <c r="Q12">
        <f t="shared" si="13"/>
        <v>0</v>
      </c>
      <c r="R12" s="2">
        <v>0</v>
      </c>
      <c r="S12" s="8"/>
      <c r="T12" s="8"/>
    </row>
    <row r="13" spans="1:24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5">O13/1.2</f>
        <v>0</v>
      </c>
      <c r="Q13">
        <f t="shared" ref="Q13" si="16">P13/1.2</f>
        <v>0</v>
      </c>
      <c r="R13" s="2">
        <v>0</v>
      </c>
      <c r="S13" s="8"/>
      <c r="T13" s="8"/>
    </row>
    <row r="14" spans="1:24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7">C14*1.2</f>
        <v>0</v>
      </c>
      <c r="E14" s="5">
        <f t="shared" ref="E14:E15" si="18">R14</f>
        <v>0</v>
      </c>
      <c r="F14" s="10" t="e">
        <f t="shared" ref="F14:F15" si="19">ROUND((E14/B14),0)</f>
        <v>#DIV/0!</v>
      </c>
      <c r="G14" s="10" t="e">
        <f t="shared" ref="G14:G15" si="20">ROUND((E14/C14),0)</f>
        <v>#DIV/0!</v>
      </c>
      <c r="H14" s="4" t="e">
        <f t="shared" ref="H14:H15" si="21">ROUND((E14/D14),0)</f>
        <v>#DIV/0!</v>
      </c>
      <c r="I14" s="4" t="e">
        <f>#REF!</f>
        <v>#REF!</v>
      </c>
      <c r="J14" s="4">
        <f t="shared" ref="J14:J15" si="22">S14</f>
        <v>0</v>
      </c>
      <c r="O14">
        <v>0</v>
      </c>
      <c r="P14">
        <f t="shared" ref="P14:P15" si="23">O14/1.2</f>
        <v>0</v>
      </c>
      <c r="Q14">
        <f t="shared" ref="Q14:Q15" si="24">P14/1.2</f>
        <v>0</v>
      </c>
      <c r="R14" s="2">
        <v>0</v>
      </c>
      <c r="S14" s="8"/>
      <c r="T14" s="8"/>
    </row>
    <row r="15" spans="1:24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7"/>
        <v>0</v>
      </c>
      <c r="E15" s="5">
        <f t="shared" si="18"/>
        <v>0</v>
      </c>
      <c r="F15" s="10" t="e">
        <f t="shared" si="19"/>
        <v>#DIV/0!</v>
      </c>
      <c r="G15" s="4" t="e">
        <f t="shared" si="20"/>
        <v>#DIV/0!</v>
      </c>
      <c r="H15" s="4" t="e">
        <f t="shared" si="21"/>
        <v>#DIV/0!</v>
      </c>
      <c r="I15" s="4" t="e">
        <f>#REF!</f>
        <v>#REF!</v>
      </c>
      <c r="J15" s="4">
        <f t="shared" si="22"/>
        <v>0</v>
      </c>
      <c r="O15">
        <v>0</v>
      </c>
      <c r="P15">
        <f t="shared" si="23"/>
        <v>0</v>
      </c>
      <c r="Q15">
        <f t="shared" si="24"/>
        <v>0</v>
      </c>
      <c r="R15" s="2">
        <v>0</v>
      </c>
      <c r="S15" s="8"/>
      <c r="T15" s="8"/>
    </row>
    <row r="17" spans="7:24" ht="16.5" x14ac:dyDescent="0.25">
      <c r="H17" s="16" t="s">
        <v>16</v>
      </c>
    </row>
    <row r="19" spans="7:24" x14ac:dyDescent="0.25">
      <c r="G19">
        <f>I19/1.2</f>
        <v>691.66666666666674</v>
      </c>
      <c r="H19" t="s">
        <v>13</v>
      </c>
      <c r="I19">
        <v>830</v>
      </c>
      <c r="Q19">
        <f>18500*1.4</f>
        <v>25900</v>
      </c>
    </row>
    <row r="20" spans="7:24" x14ac:dyDescent="0.25">
      <c r="G20">
        <v>25500</v>
      </c>
      <c r="H20" t="s">
        <v>14</v>
      </c>
      <c r="I20">
        <v>22000</v>
      </c>
    </row>
    <row r="21" spans="7:24" x14ac:dyDescent="0.25">
      <c r="G21">
        <f>G20*G19</f>
        <v>17637500.000000004</v>
      </c>
      <c r="H21" t="s">
        <v>15</v>
      </c>
      <c r="I21">
        <f>I20*I19</f>
        <v>18260000</v>
      </c>
      <c r="N21">
        <f>I19/J37</f>
        <v>1.1157863605199836</v>
      </c>
    </row>
    <row r="22" spans="7:24" x14ac:dyDescent="0.25">
      <c r="G22" s="6">
        <f>G21/I19</f>
        <v>21250.000000000004</v>
      </c>
      <c r="H22" s="6"/>
    </row>
    <row r="24" spans="7:24" x14ac:dyDescent="0.25">
      <c r="H24" t="s">
        <v>20</v>
      </c>
      <c r="I24" t="s">
        <v>21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>
        <v>10.029999999999999</v>
      </c>
      <c r="I26">
        <v>18.09</v>
      </c>
      <c r="J26">
        <f>I26*H26</f>
        <v>181.44269999999997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>
        <v>7.6</v>
      </c>
      <c r="I27">
        <v>7.56</v>
      </c>
      <c r="J27">
        <f t="shared" ref="J27:J38" si="25">I27*H27</f>
        <v>57.455999999999996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>
        <v>10.69</v>
      </c>
      <c r="I28">
        <v>7.47</v>
      </c>
      <c r="J28">
        <f t="shared" si="25"/>
        <v>79.854299999999995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>
        <v>10.28</v>
      </c>
      <c r="I29">
        <v>4.0599999999999996</v>
      </c>
      <c r="J29">
        <f t="shared" si="25"/>
        <v>41.736799999999995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>
        <v>2.99</v>
      </c>
      <c r="I30">
        <v>4.34</v>
      </c>
      <c r="J30">
        <f t="shared" si="25"/>
        <v>12.976600000000001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>
        <v>10.98</v>
      </c>
      <c r="I31">
        <v>9.61</v>
      </c>
      <c r="J31">
        <f t="shared" si="25"/>
        <v>105.51779999999999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H32">
        <v>7.71</v>
      </c>
      <c r="I32">
        <v>3.87</v>
      </c>
      <c r="J32">
        <f t="shared" si="25"/>
        <v>29.837700000000002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8:24" x14ac:dyDescent="0.25">
      <c r="H33">
        <v>3</v>
      </c>
      <c r="I33">
        <v>6</v>
      </c>
      <c r="J33">
        <f t="shared" si="25"/>
        <v>18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8:24" x14ac:dyDescent="0.25">
      <c r="H34">
        <v>7.61</v>
      </c>
      <c r="I34">
        <v>4.96</v>
      </c>
      <c r="J34">
        <f t="shared" si="25"/>
        <v>37.745600000000003</v>
      </c>
      <c r="Q34" s="11"/>
      <c r="R34" s="11"/>
    </row>
    <row r="35" spans="8:24" x14ac:dyDescent="0.25">
      <c r="H35">
        <v>5.43</v>
      </c>
      <c r="I35">
        <v>3</v>
      </c>
      <c r="J35">
        <f t="shared" si="25"/>
        <v>16.29</v>
      </c>
      <c r="Q35" s="11"/>
      <c r="R35" s="11"/>
      <c r="T35" s="6"/>
    </row>
    <row r="36" spans="8:24" x14ac:dyDescent="0.25">
      <c r="H36">
        <v>15.75</v>
      </c>
      <c r="I36">
        <v>10.35</v>
      </c>
      <c r="J36">
        <f t="shared" si="25"/>
        <v>163.01249999999999</v>
      </c>
      <c r="P36" s="11"/>
      <c r="Q36" s="11"/>
      <c r="R36" s="11"/>
      <c r="S36" s="6"/>
    </row>
    <row r="37" spans="8:24" x14ac:dyDescent="0.25">
      <c r="J37" s="4">
        <f>SUM(J26:J36)</f>
        <v>743.86999999999989</v>
      </c>
      <c r="K37" s="4"/>
      <c r="L37" s="4"/>
      <c r="M37" s="4"/>
      <c r="N37" s="4" t="s">
        <v>19</v>
      </c>
    </row>
    <row r="38" spans="8:24" x14ac:dyDescent="0.25">
      <c r="J38">
        <f t="shared" si="25"/>
        <v>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B2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4" sqref="B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C4" zoomScaleNormal="100"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2024-05-30T05:29:18Z</dcterms:modified>
</cp:coreProperties>
</file>