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206D2BA-4797-41E6-90E6-511239C90C2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2" i="1" l="1"/>
  <c r="G12" i="1"/>
  <c r="I34" i="1"/>
  <c r="H34" i="1"/>
  <c r="B25" i="1"/>
  <c r="F10" i="1"/>
  <c r="A34" i="1"/>
  <c r="A33" i="1"/>
  <c r="B18" i="1"/>
  <c r="K27" i="1"/>
  <c r="G8" i="1"/>
  <c r="G10" i="1" s="1"/>
  <c r="F8" i="1"/>
  <c r="E8" i="1"/>
  <c r="E7" i="1"/>
  <c r="E6" i="1"/>
  <c r="C37" i="1"/>
  <c r="I31" i="1"/>
  <c r="I28" i="1"/>
  <c r="I27" i="1"/>
  <c r="H29" i="1"/>
  <c r="H25" i="1"/>
  <c r="G25" i="1"/>
  <c r="C38" i="1"/>
  <c r="F35" i="1"/>
  <c r="G35" i="1" s="1"/>
  <c r="F39" i="1"/>
  <c r="G39" i="1" s="1"/>
  <c r="C39" i="1"/>
  <c r="F38" i="1"/>
  <c r="C36" i="1"/>
  <c r="F36" i="1"/>
  <c r="G36" i="1" s="1"/>
  <c r="B10" i="1"/>
  <c r="B11" i="1" s="1"/>
  <c r="B8" i="1"/>
  <c r="B6" i="1"/>
  <c r="B5" i="1"/>
  <c r="B14" i="1" s="1"/>
  <c r="G38" i="1" l="1"/>
  <c r="B12" i="1"/>
  <c r="B13" i="1" s="1"/>
  <c r="C35" i="1"/>
  <c r="C34" i="1"/>
  <c r="C33" i="1"/>
  <c r="B15" i="1" l="1"/>
  <c r="I29" i="1"/>
  <c r="B17" i="1" l="1"/>
  <c r="B19" i="1" s="1"/>
  <c r="I25" i="1"/>
  <c r="I30" i="1"/>
  <c r="F25" i="1"/>
  <c r="F26" i="1" l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31" i="1"/>
  <c r="H26" i="1" l="1"/>
  <c r="H27" i="1"/>
  <c r="H28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<sst xmlns="http://schemas.openxmlformats.org/spreadsheetml/2006/main" count="29" uniqueCount="27">
  <si>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</si>
  <si>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</si>
  <si>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</si>
  <si>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</si>
  <si>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</si>
  <si>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</si>
  <si>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</si>
  <si>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</si>
  <si>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</si>
  <si>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</si>
  <si>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</si>
  <si>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</si>
  <si>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</si>
  <si>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</si>
  <si>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</si>
  <si>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</si>
  <si>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</si>
  <si>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</si>
  <si>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</si>
  <si>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</si>
  <si>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</si>
  <si>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</si>
  <si>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</si>
  <si>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</si>
  <si>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</si>
  <si>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Bal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</si>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</sst>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0" fillId="0" borderId="6" xfId="0" applyBorder="1"/>
    <xf numFmtId="0" fontId="10" fillId="0" borderId="0" xfId="0" applyFont="1" applyAlignment="1">
      <alignment horizont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191633</xdr:colOff>
      <xdr:row>43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CF8755-6223-4310-8498-01D806F22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16433" cy="8306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506002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64CD90-98F2-411F-A897-280485A7E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30802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410738</xdr:colOff>
      <xdr:row>43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3EDF8-3AF8-4ED9-BA95-AC9501A65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35538" cy="8268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220382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878220-2A7D-4826-A721-D5292A37F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64382" cy="89833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H13" sqref="H13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8000</v>
      </c>
      <c r="C3" s="17"/>
      <c r="D3" s="10"/>
      <c r="E3">
        <v>2016</v>
      </c>
      <c r="F3" s="3">
        <v>2024</v>
      </c>
      <c r="G3" s="4">
        <f>F3-E3</f>
        <v>8</v>
      </c>
      <c r="L3" s="3"/>
      <c r="M3" s="4"/>
    </row>
    <row r="4" spans="1:17" ht="33" x14ac:dyDescent="0.3">
      <c r="A4" s="18" t="s">
        <v>1</v>
      </c>
      <c r="B4" s="26">
        <v>2500</v>
      </c>
      <c r="C4" s="17"/>
      <c r="D4" s="10"/>
      <c r="E4" s="37"/>
      <c r="F4" s="3"/>
      <c r="G4" s="4"/>
      <c r="H4" s="50"/>
      <c r="K4" s="32"/>
      <c r="L4" s="3"/>
      <c r="M4" s="4"/>
    </row>
    <row r="5" spans="1:17" ht="16.5" x14ac:dyDescent="0.3">
      <c r="A5" s="16" t="s">
        <v>2</v>
      </c>
      <c r="B5" s="26">
        <f>B3-B4</f>
        <v>5500</v>
      </c>
      <c r="C5" s="17"/>
      <c r="D5" s="10"/>
      <c r="E5" s="8" t="s">
        <v>22</v>
      </c>
      <c r="F5" s="8" t="s">
        <v>23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2500</v>
      </c>
      <c r="C6" s="17"/>
      <c r="D6" s="10"/>
      <c r="E6" s="6">
        <f>23.77*10.764</f>
        <v>255.86027999999999</v>
      </c>
      <c r="F6" s="3"/>
      <c r="G6" s="14"/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8</v>
      </c>
      <c r="C7" s="20"/>
      <c r="D7" s="38"/>
      <c r="E7">
        <f>5.78*10.764</f>
        <v>62.215919999999997</v>
      </c>
      <c r="F7" s="3"/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52</v>
      </c>
      <c r="C8" s="20"/>
      <c r="D8" s="38"/>
      <c r="E8" s="6">
        <f>SUM(E6:E7)</f>
        <v>318.07619999999997</v>
      </c>
      <c r="F8" s="46">
        <f>E8*1.2</f>
        <v>381.69143999999994</v>
      </c>
      <c r="G8" s="5">
        <f>F8*1.5</f>
        <v>572.53715999999986</v>
      </c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6"/>
      <c r="F9" s="46">
        <v>6000</v>
      </c>
      <c r="G9" s="13">
        <v>4200</v>
      </c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12</v>
      </c>
      <c r="C10" s="20"/>
      <c r="D10" s="38"/>
      <c r="E10" s="13"/>
      <c r="F10" s="45">
        <f>F9*F8</f>
        <v>2290148.6399999997</v>
      </c>
      <c r="G10" s="13">
        <f>G9*G8</f>
        <v>2404656.0719999992</v>
      </c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0.12</v>
      </c>
      <c r="C11" s="34"/>
      <c r="D11" s="39"/>
      <c r="E11" t="s">
        <v>24</v>
      </c>
      <c r="F11" t="s">
        <v>25</v>
      </c>
      <c r="G11" s="13" t="s">
        <v>26</v>
      </c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300</v>
      </c>
      <c r="C12" s="21"/>
      <c r="D12" s="40"/>
      <c r="E12">
        <v>303</v>
      </c>
      <c r="F12">
        <v>38</v>
      </c>
      <c r="G12" s="13">
        <f>26</f>
        <v>26</v>
      </c>
      <c r="H12" s="44">
        <f>E12+F12+G12</f>
        <v>367</v>
      </c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2200</v>
      </c>
      <c r="C13" s="21"/>
      <c r="D13" s="40"/>
      <c r="G13" s="13"/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5500</v>
      </c>
      <c r="C14" s="17"/>
      <c r="D14" s="10"/>
      <c r="E14" s="6"/>
      <c r="G14" s="13"/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7700</v>
      </c>
      <c r="C15" s="17"/>
      <c r="D15" s="10"/>
      <c r="E15" s="6"/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21</v>
      </c>
      <c r="B16" s="22">
        <v>318</v>
      </c>
      <c r="C16" s="35"/>
      <c r="D16" s="8"/>
      <c r="E16" s="5"/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2448600</v>
      </c>
      <c r="C17" s="23"/>
      <c r="D17" s="10"/>
      <c r="E17" s="5"/>
      <c r="F17" s="33"/>
      <c r="G17" s="5"/>
      <c r="H17" s="6"/>
      <c r="M17" s="5"/>
      <c r="N17" s="6"/>
    </row>
    <row r="18" spans="1:14" ht="16.5" x14ac:dyDescent="0.3">
      <c r="A18" s="16" t="s">
        <v>12</v>
      </c>
      <c r="B18" s="24">
        <f>382*B4</f>
        <v>955000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6121.5</v>
      </c>
      <c r="C19" s="36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f>C25/1.8</f>
        <v>344.44444444444446</v>
      </c>
      <c r="C25" s="8">
        <v>620</v>
      </c>
      <c r="D25" s="8"/>
      <c r="E25" s="8">
        <v>2604000</v>
      </c>
      <c r="F25" s="10">
        <f t="shared" ref="F25:F31" si="0">E25/B25</f>
        <v>7560</v>
      </c>
      <c r="G25" s="10" t="e">
        <f>E25/D25</f>
        <v>#DIV/0!</v>
      </c>
      <c r="H25" s="10">
        <f>E25/C25</f>
        <v>4200</v>
      </c>
      <c r="I25" s="8">
        <f>C25/B25</f>
        <v>1.8</v>
      </c>
      <c r="J25" s="15"/>
    </row>
    <row r="26" spans="1:14" ht="17.25" x14ac:dyDescent="0.3">
      <c r="B26" s="9">
        <v>350</v>
      </c>
      <c r="C26" s="8"/>
      <c r="D26" s="8"/>
      <c r="E26" s="8">
        <v>2800000</v>
      </c>
      <c r="F26" s="10">
        <f t="shared" si="0"/>
        <v>8000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255</v>
      </c>
      <c r="C27" s="8"/>
      <c r="D27" s="8"/>
      <c r="E27" s="10">
        <v>2650000</v>
      </c>
      <c r="F27" s="10">
        <f t="shared" si="0"/>
        <v>10392.156862745098</v>
      </c>
      <c r="G27" s="10" t="e">
        <f t="shared" ref="G27:G31" si="1">E27/C27</f>
        <v>#DIV/0!</v>
      </c>
      <c r="H27" s="10" t="e">
        <f>E27/#REF!</f>
        <v>#REF!</v>
      </c>
      <c r="I27" s="8">
        <f>C27/B27</f>
        <v>0</v>
      </c>
      <c r="K27" s="6">
        <f>E27/318</f>
        <v>8333.3333333333339</v>
      </c>
    </row>
    <row r="28" spans="1:14" x14ac:dyDescent="0.25">
      <c r="B28" s="9"/>
      <c r="C28" s="8"/>
      <c r="D28" s="8"/>
      <c r="E28" s="10"/>
      <c r="F28" s="10" t="e">
        <f t="shared" si="0"/>
        <v>#DIV/0!</v>
      </c>
      <c r="G28" s="10" t="e">
        <f t="shared" si="1"/>
        <v>#DIV/0!</v>
      </c>
      <c r="H28" s="10" t="e">
        <f>E28/#REF!</f>
        <v>#REF!</v>
      </c>
      <c r="I28" s="8" t="e">
        <f>C28/B28</f>
        <v>#DIV/0!</v>
      </c>
    </row>
    <row r="29" spans="1:14" x14ac:dyDescent="0.25">
      <c r="B29" s="9"/>
      <c r="C29" s="8"/>
      <c r="D29" s="8"/>
      <c r="E29" s="10"/>
      <c r="F29" s="10" t="e">
        <f t="shared" si="0"/>
        <v>#DIV/0!</v>
      </c>
      <c r="G29" s="10" t="e">
        <f t="shared" si="1"/>
        <v>#DIV/0!</v>
      </c>
      <c r="H29" s="10" t="e">
        <f>E29/D29</f>
        <v>#DIV/0!</v>
      </c>
      <c r="I29" s="8" t="e">
        <f>C29/B29</f>
        <v>#DIV/0!</v>
      </c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8"/>
      <c r="D31" s="8"/>
      <c r="E31" s="8"/>
      <c r="F31" s="10" t="e">
        <f t="shared" si="0"/>
        <v>#DIV/0!</v>
      </c>
      <c r="G31" s="10" t="e">
        <f t="shared" si="1"/>
        <v>#DIV/0!</v>
      </c>
      <c r="H31" s="10" t="e">
        <f>E31/#REF!</f>
        <v>#REF!</v>
      </c>
      <c r="I31" s="8" t="e">
        <f>#REF!/B31</f>
        <v>#REF!</v>
      </c>
    </row>
    <row r="33" spans="1:9" x14ac:dyDescent="0.25">
      <c r="A33" s="8">
        <f>32.8*10.764</f>
        <v>353.05919999999998</v>
      </c>
      <c r="B33" s="8">
        <v>3000000</v>
      </c>
      <c r="C33" s="8">
        <f t="shared" ref="C33:C39" si="2">B33/A33</f>
        <v>8497.1585501808204</v>
      </c>
      <c r="D33" s="8">
        <v>21000</v>
      </c>
      <c r="E33" s="8">
        <v>30000</v>
      </c>
      <c r="F33" s="8">
        <f>E33+D33+B33</f>
        <v>3051000</v>
      </c>
      <c r="G33" s="8">
        <f>F33/A33</f>
        <v>8641.6102455338932</v>
      </c>
      <c r="H33" s="6"/>
      <c r="I33" s="49"/>
    </row>
    <row r="34" spans="1:9" x14ac:dyDescent="0.25">
      <c r="A34" s="8">
        <f>35.78*10.764</f>
        <v>385.13592</v>
      </c>
      <c r="B34" s="8">
        <v>2200000</v>
      </c>
      <c r="C34" s="8">
        <f t="shared" si="2"/>
        <v>5712.2690607513314</v>
      </c>
      <c r="D34" s="8">
        <v>154000</v>
      </c>
      <c r="E34" s="8">
        <v>30000</v>
      </c>
      <c r="F34" s="8">
        <f>E34+D34+B34</f>
        <v>2384000</v>
      </c>
      <c r="G34" s="8">
        <f>F34/A34</f>
        <v>6190.0224731050794</v>
      </c>
      <c r="H34" s="6">
        <f>A34/1.2</f>
        <v>320.94659999999999</v>
      </c>
      <c r="I34" s="6">
        <f>B34/H34</f>
        <v>6854.7228729015978</v>
      </c>
    </row>
    <row r="35" spans="1:9" x14ac:dyDescent="0.25">
      <c r="A35" s="8"/>
      <c r="B35" s="8"/>
      <c r="C35" s="8" t="e">
        <f t="shared" si="2"/>
        <v>#DIV/0!</v>
      </c>
      <c r="D35" s="8">
        <v>1218000</v>
      </c>
      <c r="E35" s="8">
        <v>30000</v>
      </c>
      <c r="F35" s="8">
        <f>E35+D35+B35</f>
        <v>1248000</v>
      </c>
      <c r="G35" s="8" t="e">
        <f>F35/A35</f>
        <v>#DIV/0!</v>
      </c>
    </row>
    <row r="36" spans="1:9" x14ac:dyDescent="0.25">
      <c r="A36" s="8"/>
      <c r="B36" s="8"/>
      <c r="C36" s="8" t="e">
        <f t="shared" si="2"/>
        <v>#DIV/0!</v>
      </c>
      <c r="D36" s="8">
        <v>1248000</v>
      </c>
      <c r="E36" s="8">
        <v>30000</v>
      </c>
      <c r="F36" s="8">
        <f>E36+D36+B36</f>
        <v>1278000</v>
      </c>
      <c r="G36" s="8" t="e">
        <f>F36/A36</f>
        <v>#DIV/0!</v>
      </c>
    </row>
    <row r="37" spans="1:9" ht="15.75" x14ac:dyDescent="0.25">
      <c r="A37" s="47"/>
      <c r="B37" s="8"/>
      <c r="C37" s="8" t="e">
        <f t="shared" si="2"/>
        <v>#DIV/0!</v>
      </c>
      <c r="D37" s="8"/>
      <c r="E37" s="8"/>
      <c r="F37" s="8"/>
      <c r="G37" s="8"/>
    </row>
    <row r="38" spans="1:9" ht="15.75" x14ac:dyDescent="0.25">
      <c r="A38" s="47"/>
      <c r="B38" s="8"/>
      <c r="C38" s="8" t="e">
        <f t="shared" si="2"/>
        <v>#DIV/0!</v>
      </c>
      <c r="D38" s="8">
        <v>1194000</v>
      </c>
      <c r="E38" s="8">
        <v>30000</v>
      </c>
      <c r="F38" s="8">
        <f>E38+D38+B38</f>
        <v>1224000</v>
      </c>
      <c r="G38" s="8" t="e">
        <f>F38/A38</f>
        <v>#DIV/0!</v>
      </c>
    </row>
    <row r="39" spans="1:9" ht="15.75" x14ac:dyDescent="0.25">
      <c r="A39" s="48"/>
      <c r="B39" s="9"/>
      <c r="C39" s="8" t="e">
        <f t="shared" si="2"/>
        <v>#DIV/0!</v>
      </c>
      <c r="D39" s="8">
        <v>1220500</v>
      </c>
      <c r="E39" s="8">
        <v>30000</v>
      </c>
      <c r="F39" s="8">
        <f>E39+D39+B39</f>
        <v>1250500</v>
      </c>
      <c r="G39" s="8" t="e">
        <f>F39/A39</f>
        <v>#DIV/0!</v>
      </c>
    </row>
    <row r="40" spans="1:9" ht="15.75" x14ac:dyDescent="0.25">
      <c r="A40" s="48"/>
      <c r="B40" s="9"/>
      <c r="C40" s="8"/>
      <c r="D40" s="8"/>
      <c r="E40" s="8"/>
      <c r="F40" s="8"/>
      <c r="G40" s="8"/>
    </row>
    <row r="41" spans="1:9" ht="15.75" x14ac:dyDescent="0.25">
      <c r="A41" s="28"/>
    </row>
    <row r="42" spans="1:9" ht="15.75" x14ac:dyDescent="0.25">
      <c r="A42" s="28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>
      <selection activeCell="T16" sqref="T1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2024-05-21T12:37:03Z</dcterms:modified>
</cp:coreProperties>
</file>