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3ECBC28-9D9A-498A-8D76-8839E7C1268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7" i="1" l="1"/>
  <c r="C36" i="1"/>
  <c r="A36" i="1"/>
  <c r="E5" i="1"/>
  <c r="B18" i="1" l="1"/>
  <c r="F5" i="1"/>
  <c r="J12" i="1"/>
  <c r="B10" i="1" l="1"/>
  <c r="B11" i="1" s="1"/>
  <c r="B8" i="1"/>
  <c r="B6" i="1"/>
  <c r="B5" i="1"/>
  <c r="B14" i="1" s="1"/>
  <c r="B12" i="1" l="1"/>
  <c r="B13" i="1" s="1"/>
  <c r="B15" i="1"/>
  <c r="B17" i="1" s="1"/>
  <c r="B19" i="1" s="1"/>
  <c r="C35" i="1" l="1"/>
  <c r="C34" i="1"/>
  <c r="C33" i="1"/>
  <c r="I4" i="1" l="1"/>
  <c r="I5" i="1" s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<sst xmlns="http://schemas.openxmlformats.org/spreadsheetml/2006/main" count="26" uniqueCount="25">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</sst>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9D2ED-46CB-BC8C-C6D6-90256EA6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64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18</xdr:col>
      <xdr:colOff>19050</xdr:colOff>
      <xdr:row>90</xdr:row>
      <xdr:rowOff>46083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10991850" cy="728508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A63EC-6ADA-4E1D-BA13-F4099293F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9107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9524C-6F00-EAA0-22A8-21FC51F4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586509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20909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40DC7-7505-4360-8188-97D7170C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24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11800</v>
      </c>
      <c r="C3" s="25"/>
      <c r="D3" s="4"/>
      <c r="E3" s="26">
        <v>2022</v>
      </c>
      <c r="F3" s="27">
        <v>2023</v>
      </c>
      <c r="G3" s="28">
        <f>F3-E3</f>
        <v>1</v>
      </c>
      <c r="I3">
        <v>26250</v>
      </c>
      <c r="L3" s="1"/>
      <c r="M3" s="2"/>
    </row>
    <row r="4" spans="1:13" ht="33" x14ac:dyDescent="0.3">
      <c r="A4" s="29" t="s">
        <v>1</v>
      </c>
      <c r="B4" s="10">
        <v>2600</v>
      </c>
      <c r="C4" s="25"/>
      <c r="D4" s="4"/>
      <c r="E4" t="s">
        <v>23</v>
      </c>
      <c r="F4" s="27"/>
      <c r="G4" s="28"/>
      <c r="I4">
        <f>I3/100*115</f>
        <v>30187.5</v>
      </c>
      <c r="K4" s="17"/>
      <c r="L4" s="1"/>
      <c r="M4" s="2"/>
    </row>
    <row r="5" spans="1:13" ht="16.5" x14ac:dyDescent="0.3">
      <c r="A5" s="21" t="s">
        <v>2</v>
      </c>
      <c r="B5" s="10">
        <f>B3-B4</f>
        <v>9200</v>
      </c>
      <c r="C5" s="25"/>
      <c r="D5" s="4"/>
      <c r="E5">
        <f>33.03*10.764</f>
        <v>355.53492</v>
      </c>
      <c r="F5">
        <f>E5*1.1</f>
        <v>391.08841200000001</v>
      </c>
      <c r="G5" s="7"/>
      <c r="I5">
        <f>I4/10.764</f>
        <v>2804.4871794871797</v>
      </c>
      <c r="L5" s="1"/>
      <c r="M5" s="2"/>
    </row>
    <row r="6" spans="1:13" ht="16.5" x14ac:dyDescent="0.3">
      <c r="A6" s="21" t="s">
        <v>3</v>
      </c>
      <c r="B6" s="10">
        <f>B4</f>
        <v>2600</v>
      </c>
      <c r="C6" s="25"/>
      <c r="D6" s="4"/>
      <c r="F6" s="4"/>
      <c r="G6" s="4"/>
      <c r="H6" s="12"/>
      <c r="I6" s="12"/>
      <c r="L6" s="1"/>
      <c r="M6" s="2"/>
    </row>
    <row r="7" spans="1:13" ht="16.5" x14ac:dyDescent="0.3">
      <c r="A7" s="21" t="s">
        <v>4</v>
      </c>
      <c r="B7" s="30">
        <v>0</v>
      </c>
      <c r="C7" s="31"/>
      <c r="D7" s="32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60</v>
      </c>
      <c r="C8" s="31"/>
      <c r="D8" s="33"/>
      <c r="F8" s="34"/>
      <c r="G8" s="34"/>
      <c r="H8" s="12"/>
      <c r="I8" s="12"/>
      <c r="L8" s="13"/>
      <c r="M8" s="14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11"/>
      <c r="M9" s="14"/>
    </row>
    <row r="10" spans="1:13" ht="33" x14ac:dyDescent="0.3">
      <c r="A10" s="29" t="s">
        <v>7</v>
      </c>
      <c r="B10" s="30">
        <f>90*B7/B9</f>
        <v>0</v>
      </c>
      <c r="C10" s="31"/>
      <c r="D10" s="32"/>
      <c r="F10" s="35"/>
      <c r="G10" s="34"/>
      <c r="H10" s="12"/>
      <c r="I10" s="12"/>
      <c r="J10" s="15">
        <v>508</v>
      </c>
      <c r="K10" s="15"/>
      <c r="L10" s="11"/>
      <c r="M10" s="14"/>
    </row>
    <row r="11" spans="1:13" ht="16.5" x14ac:dyDescent="0.3">
      <c r="A11" s="21"/>
      <c r="B11" s="36">
        <f>B10%</f>
        <v>0</v>
      </c>
      <c r="C11" s="37"/>
      <c r="D11" s="38"/>
      <c r="G11" s="34"/>
      <c r="H11" s="12"/>
      <c r="I11" s="12"/>
      <c r="J11" s="15">
        <v>26</v>
      </c>
      <c r="K11" s="15"/>
      <c r="L11" s="11"/>
      <c r="M11" s="16"/>
    </row>
    <row r="12" spans="1:13" ht="16.5" x14ac:dyDescent="0.3">
      <c r="A12" s="21" t="s">
        <v>8</v>
      </c>
      <c r="B12" s="10">
        <f>B6*B11</f>
        <v>0</v>
      </c>
      <c r="C12" s="39"/>
      <c r="D12" s="40"/>
      <c r="G12" s="34"/>
      <c r="H12" s="12"/>
      <c r="I12" s="12"/>
      <c r="J12" s="15">
        <f>SUM(J10:J11)</f>
        <v>534</v>
      </c>
      <c r="K12" s="15"/>
      <c r="L12" s="11"/>
      <c r="M12" s="2"/>
    </row>
    <row r="13" spans="1:13" ht="16.5" x14ac:dyDescent="0.3">
      <c r="A13" s="21" t="s">
        <v>9</v>
      </c>
      <c r="B13" s="10">
        <f>B6-B12</f>
        <v>2600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9200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11800</v>
      </c>
      <c r="C15" s="25"/>
      <c r="D15" s="4"/>
      <c r="G15" s="34"/>
      <c r="H15" s="15"/>
      <c r="I15" s="15"/>
      <c r="J15" s="15"/>
      <c r="K15" s="15"/>
      <c r="L15" s="11"/>
      <c r="M15" s="2"/>
    </row>
    <row r="16" spans="1:13" ht="16.5" x14ac:dyDescent="0.3">
      <c r="A16" s="21" t="s">
        <v>22</v>
      </c>
      <c r="B16" s="41">
        <v>356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21</v>
      </c>
      <c r="B17" s="43">
        <f>B16*B15</f>
        <v>4200800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12</v>
      </c>
      <c r="B18" s="43">
        <f>391*B4</f>
        <v>1016600</v>
      </c>
      <c r="C18" s="44"/>
      <c r="D18" s="4"/>
      <c r="E18" s="4"/>
      <c r="F18" s="3"/>
    </row>
    <row r="19" spans="1:14" ht="16.5" x14ac:dyDescent="0.3">
      <c r="A19" s="41" t="s">
        <v>16</v>
      </c>
      <c r="B19" s="43">
        <f>B17*0.03/12</f>
        <v>10502</v>
      </c>
      <c r="C19" s="43"/>
      <c r="D19" s="4"/>
      <c r="E19" s="4"/>
      <c r="F19" s="3"/>
    </row>
    <row r="20" spans="1:14" x14ac:dyDescent="0.25">
      <c r="B20" s="46"/>
    </row>
    <row r="21" spans="1:14" x14ac:dyDescent="0.25">
      <c r="B21" s="46"/>
    </row>
    <row r="23" spans="1:14" x14ac:dyDescent="0.25">
      <c r="C23" t="s">
        <v>14</v>
      </c>
    </row>
    <row r="24" spans="1:14" x14ac:dyDescent="0.25">
      <c r="B24" s="47" t="s">
        <v>15</v>
      </c>
      <c r="C24" s="5" t="s">
        <v>20</v>
      </c>
      <c r="D24" s="5"/>
      <c r="E24" s="5" t="s">
        <v>11</v>
      </c>
      <c r="F24" s="5" t="s">
        <v>17</v>
      </c>
      <c r="G24" s="5" t="s">
        <v>18</v>
      </c>
      <c r="H24" s="5" t="s">
        <v>19</v>
      </c>
      <c r="I24" s="5"/>
    </row>
    <row r="25" spans="1:14" ht="17.25" x14ac:dyDescent="0.3">
      <c r="B25" s="47">
        <v>575</v>
      </c>
      <c r="C25" s="5"/>
      <c r="D25" s="5"/>
      <c r="E25" s="5">
        <v>6500000</v>
      </c>
      <c r="F25" s="6">
        <f t="shared" ref="F25:F31" si="0">E25/B25</f>
        <v>11304.347826086956</v>
      </c>
      <c r="G25" s="6" t="e">
        <f>E25/C25</f>
        <v>#DIV/0!</v>
      </c>
      <c r="H25" s="6" t="e">
        <f>E25/#REF!</f>
        <v>#REF!</v>
      </c>
      <c r="I25" s="5">
        <f>C25/B25</f>
        <v>0</v>
      </c>
      <c r="J25" s="8"/>
    </row>
    <row r="26" spans="1:14" ht="17.25" x14ac:dyDescent="0.3">
      <c r="B26" s="47">
        <v>576</v>
      </c>
      <c r="C26" s="5"/>
      <c r="D26" s="5"/>
      <c r="E26" s="5">
        <v>7000000</v>
      </c>
      <c r="F26" s="6">
        <f t="shared" si="0"/>
        <v>12152.777777777777</v>
      </c>
      <c r="G26" s="6" t="e">
        <f>E26/C26</f>
        <v>#DIV/0!</v>
      </c>
      <c r="H26" s="6" t="e">
        <f>E26/#REF!</f>
        <v>#REF!</v>
      </c>
      <c r="I26" s="5">
        <f>C26/B26</f>
        <v>0</v>
      </c>
      <c r="J26" s="8"/>
    </row>
    <row r="27" spans="1:14" x14ac:dyDescent="0.25">
      <c r="B27" s="47">
        <v>548</v>
      </c>
      <c r="C27" s="5"/>
      <c r="D27" s="5"/>
      <c r="E27" s="6">
        <v>6200000</v>
      </c>
      <c r="F27" s="6">
        <f t="shared" si="0"/>
        <v>11313.868613138686</v>
      </c>
      <c r="G27" s="6" t="e">
        <f t="shared" ref="G27:G31" si="1">E27/C27</f>
        <v>#DIV/0!</v>
      </c>
      <c r="H27" s="6" t="e">
        <f>E27/#REF!</f>
        <v>#REF!</v>
      </c>
      <c r="I27" s="5"/>
    </row>
    <row r="28" spans="1:14" x14ac:dyDescent="0.25">
      <c r="B28" s="47"/>
      <c r="C28" s="5"/>
      <c r="D28" s="5"/>
      <c r="E28" s="6"/>
      <c r="F28" s="6" t="e">
        <f t="shared" si="0"/>
        <v>#DIV/0!</v>
      </c>
      <c r="G28" s="6" t="e">
        <f t="shared" si="1"/>
        <v>#DIV/0!</v>
      </c>
      <c r="H28" s="6" t="e">
        <f>E28/#REF!</f>
        <v>#REF!</v>
      </c>
      <c r="I28" s="5" t="e">
        <f>#REF!/B28</f>
        <v>#REF!</v>
      </c>
    </row>
    <row r="29" spans="1:14" x14ac:dyDescent="0.25">
      <c r="B29" s="47"/>
      <c r="C29" s="48"/>
      <c r="E29" s="9"/>
      <c r="F29" s="9" t="e">
        <f t="shared" si="0"/>
        <v>#DIV/0!</v>
      </c>
      <c r="G29" s="6" t="e">
        <f t="shared" si="1"/>
        <v>#DIV/0!</v>
      </c>
      <c r="H29" s="9" t="e">
        <f>E29/#REF!</f>
        <v>#REF!</v>
      </c>
      <c r="I29" s="5" t="e">
        <f>C29/B29</f>
        <v>#DIV/0!</v>
      </c>
    </row>
    <row r="30" spans="1:14" x14ac:dyDescent="0.25">
      <c r="E30" s="9"/>
      <c r="F30" s="9" t="e">
        <f t="shared" si="0"/>
        <v>#DIV/0!</v>
      </c>
      <c r="G30" s="9" t="e">
        <f t="shared" si="1"/>
        <v>#DIV/0!</v>
      </c>
      <c r="H30" s="9" t="e">
        <f>E30/#REF!</f>
        <v>#REF!</v>
      </c>
      <c r="I30" t="e">
        <f>#REF!/B30</f>
        <v>#REF!</v>
      </c>
    </row>
    <row r="31" spans="1:14" x14ac:dyDescent="0.25">
      <c r="E31" s="48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</row>
    <row r="33" spans="1:8" x14ac:dyDescent="0.25">
      <c r="A33">
        <v>406</v>
      </c>
      <c r="B33" s="24">
        <v>4990000</v>
      </c>
      <c r="C33">
        <f>B33/A33</f>
        <v>12290.64039408867</v>
      </c>
      <c r="D33">
        <v>26500</v>
      </c>
      <c r="E33">
        <v>30000</v>
      </c>
      <c r="F33">
        <f>E33+D33+B33</f>
        <v>5046500</v>
      </c>
      <c r="G33" t="e">
        <f>F33/#REF!</f>
        <v>#REF!</v>
      </c>
      <c r="H33" s="4" t="e">
        <f>F33/#REF!</f>
        <v>#REF!</v>
      </c>
    </row>
    <row r="34" spans="1:8" x14ac:dyDescent="0.25">
      <c r="A34">
        <v>524</v>
      </c>
      <c r="B34" s="24">
        <v>5066910</v>
      </c>
      <c r="C34">
        <f>B34/A34</f>
        <v>9669.6755725190833</v>
      </c>
      <c r="D34">
        <v>100</v>
      </c>
      <c r="E34">
        <v>100</v>
      </c>
      <c r="F34">
        <f>E34+D34+B34</f>
        <v>5067110</v>
      </c>
      <c r="G34" t="e">
        <f>F34/#REF!</f>
        <v>#REF!</v>
      </c>
      <c r="H34" s="4" t="e">
        <f>F34/#REF!</f>
        <v>#REF!</v>
      </c>
    </row>
    <row r="35" spans="1:8" x14ac:dyDescent="0.25">
      <c r="A35">
        <v>510</v>
      </c>
      <c r="B35" s="24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11">
        <f>38*10.764</f>
        <v>409.03199999999998</v>
      </c>
      <c r="B36" s="24">
        <v>4663700</v>
      </c>
      <c r="C36">
        <f>B36/A36</f>
        <v>11401.797414383227</v>
      </c>
    </row>
    <row r="37" spans="1:8" ht="15.75" x14ac:dyDescent="0.25">
      <c r="A37" s="11">
        <v>511</v>
      </c>
      <c r="B37" s="24">
        <v>5705650</v>
      </c>
      <c r="C37">
        <f>B37/A37</f>
        <v>11165.655577299412</v>
      </c>
    </row>
    <row r="38" spans="1:8" ht="15.75" x14ac:dyDescent="0.25">
      <c r="A38" s="11"/>
    </row>
    <row r="39" spans="1:8" ht="15.75" x14ac:dyDescent="0.25">
      <c r="A39" s="11"/>
    </row>
    <row r="40" spans="1:8" ht="15.75" x14ac:dyDescent="0.25">
      <c r="A40" s="11"/>
    </row>
    <row r="41" spans="1:8" ht="15.75" x14ac:dyDescent="0.25">
      <c r="A41" s="11"/>
    </row>
    <row r="42" spans="1:8" ht="15.75" x14ac:dyDescent="0.25">
      <c r="A42" s="11"/>
    </row>
    <row r="62" spans="3:5" x14ac:dyDescent="0.25">
      <c r="C62" s="4"/>
      <c r="D62" s="4"/>
      <c r="E62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53" sqref="A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2024-05-18T09:58:13Z</dcterms:modified>
</cp:coreProperties>
</file>