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F472689-5529-40F7-98C7-80F65A92946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E13" i="1"/>
  <c r="F12" i="1"/>
  <c r="E12" i="1"/>
  <c r="D31" i="1"/>
  <c r="H31" i="1" s="1"/>
  <c r="I30" i="1"/>
  <c r="I29" i="1"/>
  <c r="C31" i="1"/>
  <c r="C29" i="1"/>
  <c r="H29" i="1"/>
  <c r="A34" i="1"/>
  <c r="B19" i="1"/>
  <c r="G6" i="1"/>
  <c r="E6" i="1"/>
  <c r="E8" i="1" s="1"/>
  <c r="I28" i="1"/>
  <c r="H28" i="1"/>
  <c r="H27" i="1"/>
  <c r="H26" i="1"/>
  <c r="C27" i="1"/>
  <c r="G27" i="1" s="1"/>
  <c r="C26" i="1"/>
  <c r="G26" i="1" s="1"/>
  <c r="I27" i="1"/>
  <c r="I26" i="1"/>
  <c r="F6" i="1"/>
  <c r="C38" i="1"/>
  <c r="I32" i="1"/>
  <c r="H30" i="1"/>
  <c r="C39" i="1"/>
  <c r="F36" i="1"/>
  <c r="G36" i="1" s="1"/>
  <c r="F40" i="1"/>
  <c r="G40" i="1" s="1"/>
  <c r="C40" i="1"/>
  <c r="F39" i="1"/>
  <c r="C37" i="1"/>
  <c r="F37" i="1"/>
  <c r="G37" i="1" s="1"/>
  <c r="B10" i="1"/>
  <c r="B11" i="1" s="1"/>
  <c r="B8" i="1"/>
  <c r="B6" i="1"/>
  <c r="B5" i="1"/>
  <c r="B14" i="1" s="1"/>
  <c r="I31" i="1" l="1"/>
  <c r="G39" i="1"/>
  <c r="B12" i="1"/>
  <c r="B13" i="1" s="1"/>
  <c r="C36" i="1"/>
  <c r="C35" i="1"/>
  <c r="C34" i="1"/>
  <c r="B15" i="1" l="1"/>
  <c r="B17" i="1" l="1"/>
  <c r="F26" i="1"/>
  <c r="B20" i="1" l="1"/>
  <c r="B18" i="1"/>
  <c r="F27" i="1"/>
  <c r="F28" i="1"/>
  <c r="G28" i="1"/>
  <c r="F29" i="1"/>
  <c r="G29" i="1"/>
  <c r="F30" i="1"/>
  <c r="G30" i="1"/>
  <c r="F31" i="1"/>
  <c r="G31" i="1"/>
  <c r="F32" i="1"/>
  <c r="G32" i="1"/>
  <c r="F34" i="1"/>
  <c r="G34" i="1" s="1"/>
  <c r="F35" i="1"/>
  <c r="G35" i="1" s="1"/>
  <c r="H32" i="1" l="1"/>
  <c r="G3" i="1" l="1"/>
</calcChain>
</file>

<file path=xl/sharedStrings.xml><?xml version="1.0" encoding="utf-8"?>
<sst xmlns="http://schemas.openxmlformats.org/spreadsheetml/2006/main" count="30" uniqueCount="29">
  <si>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</si>
  <si>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</si>
  <si>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</si>
  <si>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</si>
  <si>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</si>
  <si>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</si>
  <si>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</si>
  <si>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</si>
  <si>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</si>
  <si>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</si>
  <si>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</si>
  <si>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</si>
  <si>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</si>
  <si>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</si>
  <si>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</si>
  <si>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</si>
  <si>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</si>
  <si>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</si>
  <si>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</si>
  <si>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</si>
  <si>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</si>
  <si>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</si>
  <si>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</si>
  <si>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</si>
  <si>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</si>
  <si>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</si>
  <si>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Distress</t>
  </si>
  <si>
    <t>Reliazable Value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</si>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</sst>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F656A-4A67-4BE9-8128-8389F97A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564351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C0A17-D8D4-437B-B4C6-3554E595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23551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258827</xdr:colOff>
      <xdr:row>41</xdr:row>
      <xdr:rowOff>39195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499A7-2179-48E3-9BA2-940B1D31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41227" cy="7849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373399</xdr:colOff>
      <xdr:row>23</xdr:row>
      <xdr:rowOff>162559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F57D6C-F6A2-45F2-9EAE-063713C8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84599" cy="4544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467556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22F2C-F4C5-4DD0-8D2B-AF9A7E448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53956" cy="7163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3674EF-D477-4C58-B410-5C3A9EC98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E16" sqref="E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11000</v>
      </c>
      <c r="C3" s="17"/>
      <c r="D3" s="10"/>
      <c r="E3">
        <v>2011</v>
      </c>
      <c r="F3" s="3">
        <v>2024</v>
      </c>
      <c r="G3" s="4">
        <f>F3-E3</f>
        <v>13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8400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6">
        <f>F6/1.2</f>
        <v>646.91639999999995</v>
      </c>
      <c r="F6" s="3">
        <f>72.12*10.764</f>
        <v>776.29967999999997</v>
      </c>
      <c r="G6" s="14">
        <f>52.69*10.764</f>
        <v>567.15515999999991</v>
      </c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13</v>
      </c>
      <c r="C7" s="20"/>
      <c r="D7" s="38"/>
      <c r="E7">
        <v>13000</v>
      </c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47</v>
      </c>
      <c r="C8" s="20"/>
      <c r="D8" s="38"/>
      <c r="E8" s="6">
        <f>E7*E6</f>
        <v>8409913.1999999993</v>
      </c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19.5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0.19500000000000001</v>
      </c>
      <c r="C11" s="34"/>
      <c r="D11" s="39"/>
      <c r="E11" t="s">
        <v>24</v>
      </c>
      <c r="F11" t="s">
        <v>28</v>
      </c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507</v>
      </c>
      <c r="C12" s="21"/>
      <c r="D12" s="40"/>
      <c r="E12">
        <f>7.83+8.75+8.94+10.58+1.121+2.448+5.8+1.77+2.52</f>
        <v>49.759</v>
      </c>
      <c r="F12">
        <f>1.74+1.74+2.95+0.67+1.68</f>
        <v>8.7799999999999994</v>
      </c>
      <c r="G12" s="13"/>
      <c r="H12" s="44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2093</v>
      </c>
      <c r="C13" s="21"/>
      <c r="D13" s="40"/>
      <c r="E13">
        <f>E12*10.764</f>
        <v>535.60587599999997</v>
      </c>
      <c r="F13">
        <f>F12*10.764</f>
        <v>94.507919999999984</v>
      </c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8400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10493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776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27</v>
      </c>
      <c r="B17" s="23">
        <f>B15*B16</f>
        <v>8142568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26</v>
      </c>
      <c r="B18" s="23">
        <f>B17*0.8</f>
        <v>6514054.4000000004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12</v>
      </c>
      <c r="B19" s="24">
        <f>776*B4</f>
        <v>2017600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B17*0.025/12</f>
        <v>16963.683333333334</v>
      </c>
      <c r="C20" s="36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 t="s">
        <v>25</v>
      </c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780</v>
      </c>
      <c r="C26" s="8">
        <f>B26*1.2</f>
        <v>936</v>
      </c>
      <c r="D26" s="8">
        <v>1175</v>
      </c>
      <c r="E26" s="8">
        <v>8000000</v>
      </c>
      <c r="F26" s="10">
        <f t="shared" ref="F26:F32" si="0">E26/B26</f>
        <v>10256.410256410256</v>
      </c>
      <c r="G26" s="10">
        <f>E26/C26</f>
        <v>8547.0085470085469</v>
      </c>
      <c r="H26" s="10">
        <f t="shared" ref="H26:H31" si="1">E26/D26</f>
        <v>6808.510638297872</v>
      </c>
      <c r="I26" s="8">
        <f t="shared" ref="I26:I31" si="2">D26/B26</f>
        <v>1.5064102564102564</v>
      </c>
      <c r="J26" s="15"/>
    </row>
    <row r="27" spans="1:14" ht="17.25" x14ac:dyDescent="0.3">
      <c r="B27" s="9">
        <v>805</v>
      </c>
      <c r="C27" s="8">
        <f>B27*1.2</f>
        <v>966</v>
      </c>
      <c r="D27" s="8">
        <v>1225</v>
      </c>
      <c r="E27" s="8">
        <v>10500000</v>
      </c>
      <c r="F27" s="10">
        <f t="shared" si="0"/>
        <v>13043.478260869566</v>
      </c>
      <c r="G27" s="10">
        <f>E27/C27</f>
        <v>10869.565217391304</v>
      </c>
      <c r="H27" s="10">
        <f t="shared" si="1"/>
        <v>8571.4285714285706</v>
      </c>
      <c r="I27" s="8">
        <f t="shared" si="2"/>
        <v>1.5217391304347827</v>
      </c>
      <c r="J27" s="15"/>
    </row>
    <row r="28" spans="1:14" x14ac:dyDescent="0.25">
      <c r="B28" s="9"/>
      <c r="C28" s="8">
        <v>715</v>
      </c>
      <c r="D28" s="8"/>
      <c r="E28" s="10">
        <v>9500000</v>
      </c>
      <c r="F28" s="10" t="e">
        <f t="shared" si="0"/>
        <v>#DIV/0!</v>
      </c>
      <c r="G28" s="10">
        <f t="shared" ref="G28:G32" si="3">E28/C28</f>
        <v>13286.713286713286</v>
      </c>
      <c r="H28" s="10" t="e">
        <f t="shared" si="1"/>
        <v>#DIV/0!</v>
      </c>
      <c r="I28" s="8" t="e">
        <f t="shared" si="2"/>
        <v>#DIV/0!</v>
      </c>
    </row>
    <row r="29" spans="1:14" x14ac:dyDescent="0.25">
      <c r="B29" s="9">
        <v>650</v>
      </c>
      <c r="C29" s="8">
        <f>B29*1.2</f>
        <v>780</v>
      </c>
      <c r="D29" s="8">
        <v>1075</v>
      </c>
      <c r="E29" s="10">
        <v>8200000</v>
      </c>
      <c r="F29" s="10">
        <f t="shared" si="0"/>
        <v>12615.384615384615</v>
      </c>
      <c r="G29" s="10">
        <f t="shared" si="3"/>
        <v>10512.820512820514</v>
      </c>
      <c r="H29" s="10">
        <f t="shared" si="1"/>
        <v>7627.9069767441861</v>
      </c>
      <c r="I29" s="8">
        <f t="shared" si="2"/>
        <v>1.6538461538461537</v>
      </c>
    </row>
    <row r="30" spans="1:14" x14ac:dyDescent="0.25">
      <c r="B30" s="9"/>
      <c r="C30" s="8">
        <v>700</v>
      </c>
      <c r="D30" s="8"/>
      <c r="E30" s="10">
        <v>9500000</v>
      </c>
      <c r="F30" s="10" t="e">
        <f t="shared" si="0"/>
        <v>#DIV/0!</v>
      </c>
      <c r="G30" s="10">
        <f t="shared" si="3"/>
        <v>13571.428571428571</v>
      </c>
      <c r="H30" s="10" t="e">
        <f t="shared" si="1"/>
        <v>#DIV/0!</v>
      </c>
      <c r="I30" s="8" t="e">
        <f t="shared" si="2"/>
        <v>#DIV/0!</v>
      </c>
    </row>
    <row r="31" spans="1:14" x14ac:dyDescent="0.25">
      <c r="B31" s="9">
        <v>650</v>
      </c>
      <c r="C31" s="8">
        <f>B31*1.2</f>
        <v>780</v>
      </c>
      <c r="D31" s="8">
        <f>B31*1.5</f>
        <v>975</v>
      </c>
      <c r="E31" s="10">
        <v>8500000</v>
      </c>
      <c r="F31" s="10">
        <f t="shared" si="0"/>
        <v>13076.923076923076</v>
      </c>
      <c r="G31" s="10">
        <f t="shared" si="3"/>
        <v>10897.435897435897</v>
      </c>
      <c r="H31" s="10">
        <f t="shared" si="1"/>
        <v>8717.9487179487187</v>
      </c>
      <c r="I31" s="8">
        <f t="shared" si="2"/>
        <v>1.5</v>
      </c>
    </row>
    <row r="32" spans="1:14" x14ac:dyDescent="0.25">
      <c r="B32" s="9"/>
      <c r="C32" s="8"/>
      <c r="D32" s="8"/>
      <c r="E32" s="8"/>
      <c r="F32" s="10" t="e">
        <f t="shared" si="0"/>
        <v>#DIV/0!</v>
      </c>
      <c r="G32" s="10" t="e">
        <f t="shared" si="3"/>
        <v>#DIV/0!</v>
      </c>
      <c r="H32" s="10" t="e">
        <f>E32/#REF!</f>
        <v>#REF!</v>
      </c>
      <c r="I32" s="8" t="e">
        <f>#REF!/B32</f>
        <v>#REF!</v>
      </c>
    </row>
    <row r="34" spans="1:9" x14ac:dyDescent="0.25">
      <c r="A34" s="8">
        <f>51.768*10.764</f>
        <v>557.23075199999994</v>
      </c>
      <c r="B34" s="8">
        <v>7500000</v>
      </c>
      <c r="C34" s="8">
        <f t="shared" ref="C34:C40" si="4">B34/A34</f>
        <v>13459.415104211623</v>
      </c>
      <c r="D34" s="8">
        <v>100</v>
      </c>
      <c r="E34" s="8">
        <v>100</v>
      </c>
      <c r="F34" s="8">
        <f>E34+D34+B34</f>
        <v>7500200</v>
      </c>
      <c r="G34" s="8">
        <f>F34/A34</f>
        <v>13459.774021947735</v>
      </c>
      <c r="H34" s="6"/>
      <c r="I34" s="49"/>
    </row>
    <row r="35" spans="1:9" x14ac:dyDescent="0.25">
      <c r="A35" s="8"/>
      <c r="B35" s="8"/>
      <c r="C35" s="8" t="e">
        <f t="shared" si="4"/>
        <v>#DIV/0!</v>
      </c>
      <c r="D35" s="8">
        <v>500</v>
      </c>
      <c r="E35" s="8">
        <v>100</v>
      </c>
      <c r="F35" s="8">
        <f>E35+D35+B35</f>
        <v>600</v>
      </c>
      <c r="G35" s="8" t="e">
        <f>F35/A35</f>
        <v>#DIV/0!</v>
      </c>
      <c r="H35" s="6"/>
    </row>
    <row r="36" spans="1:9" x14ac:dyDescent="0.25">
      <c r="A36" s="8"/>
      <c r="B36" s="8"/>
      <c r="C36" s="8" t="e">
        <f t="shared" si="4"/>
        <v>#DIV/0!</v>
      </c>
      <c r="D36" s="8">
        <v>1218000</v>
      </c>
      <c r="E36" s="8">
        <v>30000</v>
      </c>
      <c r="F36" s="8">
        <f>E36+D36+B36</f>
        <v>1248000</v>
      </c>
      <c r="G36" s="8" t="e">
        <f>F36/A36</f>
        <v>#DIV/0!</v>
      </c>
    </row>
    <row r="37" spans="1:9" x14ac:dyDescent="0.25">
      <c r="A37" s="8"/>
      <c r="B37" s="8"/>
      <c r="C37" s="8" t="e">
        <f t="shared" si="4"/>
        <v>#DIV/0!</v>
      </c>
      <c r="D37" s="8">
        <v>1248000</v>
      </c>
      <c r="E37" s="8">
        <v>30000</v>
      </c>
      <c r="F37" s="8">
        <f>E37+D37+B37</f>
        <v>1278000</v>
      </c>
      <c r="G37" s="8" t="e">
        <f>F37/A37</f>
        <v>#DIV/0!</v>
      </c>
    </row>
    <row r="38" spans="1:9" ht="15.75" x14ac:dyDescent="0.25">
      <c r="A38" s="47"/>
      <c r="B38" s="8"/>
      <c r="C38" s="8" t="e">
        <f t="shared" si="4"/>
        <v>#DIV/0!</v>
      </c>
      <c r="D38" s="8"/>
      <c r="E38" s="8"/>
      <c r="F38" s="8"/>
      <c r="G38" s="8"/>
    </row>
    <row r="39" spans="1:9" ht="15.75" x14ac:dyDescent="0.25">
      <c r="A39" s="47"/>
      <c r="B39" s="8"/>
      <c r="C39" s="8" t="e">
        <f t="shared" si="4"/>
        <v>#DIV/0!</v>
      </c>
      <c r="D39" s="8">
        <v>1194000</v>
      </c>
      <c r="E39" s="8">
        <v>30000</v>
      </c>
      <c r="F39" s="8">
        <f>E39+D39+B39</f>
        <v>1224000</v>
      </c>
      <c r="G39" s="8" t="e">
        <f>F39/A39</f>
        <v>#DIV/0!</v>
      </c>
    </row>
    <row r="40" spans="1:9" ht="15.75" x14ac:dyDescent="0.25">
      <c r="A40" s="48"/>
      <c r="B40" s="9"/>
      <c r="C40" s="8" t="e">
        <f t="shared" si="4"/>
        <v>#DIV/0!</v>
      </c>
      <c r="D40" s="8">
        <v>1220500</v>
      </c>
      <c r="E40" s="8">
        <v>30000</v>
      </c>
      <c r="F40" s="8">
        <f>E40+D40+B40</f>
        <v>1250500</v>
      </c>
      <c r="G40" s="8" t="e">
        <f>F40/A40</f>
        <v>#DIV/0!</v>
      </c>
    </row>
    <row r="41" spans="1:9" ht="15.75" x14ac:dyDescent="0.25">
      <c r="A41" s="48"/>
      <c r="B41" s="9"/>
      <c r="C41" s="8"/>
      <c r="D41" s="8"/>
      <c r="E41" s="8"/>
      <c r="F41" s="8"/>
      <c r="G41" s="8"/>
    </row>
    <row r="42" spans="1:9" ht="15.75" x14ac:dyDescent="0.25">
      <c r="A42" s="28"/>
    </row>
    <row r="43" spans="1:9" ht="15.75" x14ac:dyDescent="0.25">
      <c r="A43" s="28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2024-05-18T06:35:59Z</dcterms:modified>
</cp:coreProperties>
</file>