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R16" i="1"/>
  <c r="Q23" i="1"/>
  <c r="O23" i="1"/>
  <c r="V6" i="1"/>
  <c r="U6" i="1"/>
  <c r="R6" i="1"/>
  <c r="R12" i="1" s="1"/>
  <c r="R7" i="1"/>
  <c r="R8" i="1"/>
  <c r="R9" i="1"/>
  <c r="R10" i="1"/>
  <c r="R11" i="1"/>
  <c r="R14" i="1"/>
  <c r="R5" i="1"/>
  <c r="I15" i="1"/>
  <c r="I13" i="1"/>
  <c r="J13" i="1"/>
  <c r="K12" i="1"/>
</calcChain>
</file>

<file path=xl/sharedStrings.xml><?xml version="1.0" encoding="utf-8"?>
<sst xmlns="http://schemas.openxmlformats.org/spreadsheetml/2006/main" count="27" uniqueCount="17">
  <si>
    <t>Lobb</t>
  </si>
  <si>
    <t>Hall</t>
  </si>
  <si>
    <t>Ki</t>
  </si>
  <si>
    <t>bed</t>
  </si>
  <si>
    <t>pas</t>
  </si>
  <si>
    <t>w.c</t>
  </si>
  <si>
    <t>bath</t>
  </si>
  <si>
    <t>FB</t>
  </si>
  <si>
    <t>Flowerbed Area in Sq. Ft. = 36.00</t>
  </si>
  <si>
    <t>Total Carpet Area in Sq. Ft. = 444.00</t>
  </si>
  <si>
    <t xml:space="preserve"> (Area as per Actual Site Measurement)</t>
  </si>
  <si>
    <t>Carpet Area in Sq. Ft. = 437.00 to 453.00</t>
  </si>
  <si>
    <t>(Area as per MHADA Provisional Offer Letter)</t>
  </si>
  <si>
    <t xml:space="preserve">Carpet Area in Sq. Ft. = 408.00  </t>
  </si>
  <si>
    <t>nako asel tar delete kar</t>
  </si>
  <si>
    <t>The property under consideration is being allotted to Uzmafarin Abdulkarim Khan by MHADA vide MHADA Provisional Offer Letter dated 29.04.2024</t>
  </si>
  <si>
    <t>Proposed Sole 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</si>
</sst>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23</xdr:row>
      <xdr:rowOff>142875</xdr:rowOff>
    </xdr:from>
    <xdr:to>
      <xdr:col>15</xdr:col>
      <xdr:colOff>410930</xdr:colOff>
      <xdr:row>36</xdr:row>
      <xdr:rowOff>28905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524375"/>
          <a:ext cx="9707330" cy="236253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37</xdr:row>
      <xdr:rowOff>19050</xdr:rowOff>
    </xdr:from>
    <xdr:to>
      <xdr:col>15</xdr:col>
      <xdr:colOff>401383</xdr:colOff>
      <xdr:row>40</xdr:row>
      <xdr:rowOff>66761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7067550"/>
          <a:ext cx="9554908" cy="61921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42</xdr:row>
      <xdr:rowOff>9525</xdr:rowOff>
    </xdr:from>
    <xdr:to>
      <xdr:col>15</xdr:col>
      <xdr:colOff>391896</xdr:colOff>
      <xdr:row>59</xdr:row>
      <xdr:rowOff>162398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8010525"/>
          <a:ext cx="9821646" cy="339137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60</xdr:row>
      <xdr:rowOff>152400</xdr:rowOff>
    </xdr:from>
    <xdr:to>
      <xdr:col>15</xdr:col>
      <xdr:colOff>239452</xdr:colOff>
      <xdr:row>65</xdr:row>
      <xdr:rowOff>123954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" y="11582400"/>
          <a:ext cx="9507277" cy="924054"/>
        </a:xfrm>
        <a:prstGeom prst="rect">
          <a:avLst/>
        </a:prstGeom>
      </xdr:spPr>
    </xdr:pic>
    <xdr:clientData/>
  </xdr:twoCellAnchor>
  <xdr:twoCellAnchor editAs="oneCell">
    <xdr:from>
      <xdr:col>0</xdr:col>
      <xdr:colOff>235323</xdr:colOff>
      <xdr:row>66</xdr:row>
      <xdr:rowOff>33617</xdr:rowOff>
    </xdr:from>
    <xdr:to>
      <xdr:col>15</xdr:col>
      <xdr:colOff>584088</xdr:colOff>
      <xdr:row>76</xdr:row>
      <xdr:rowOff>5304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5323" y="12606617"/>
          <a:ext cx="9907383" cy="1876687"/>
        </a:xfrm>
        <a:prstGeom prst="rect">
          <a:avLst/>
        </a:prstGeom>
      </xdr:spPr>
    </xdr:pic>
    <xdr:clientData/>
  </xdr:twoCellAnchor>
  <xdr:twoCellAnchor editAs="oneCell">
    <xdr:from>
      <xdr:col>5</xdr:col>
      <xdr:colOff>353786</xdr:colOff>
      <xdr:row>76</xdr:row>
      <xdr:rowOff>163286</xdr:rowOff>
    </xdr:from>
    <xdr:to>
      <xdr:col>15</xdr:col>
      <xdr:colOff>375121</xdr:colOff>
      <xdr:row>91</xdr:row>
      <xdr:rowOff>125580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15393" y="14641286"/>
          <a:ext cx="6620799" cy="2819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V81"/>
  <sheetViews>
    <sheetView tabSelected="1" topLeftCell="A50" zoomScale="70" zoomScaleNormal="70" workbookViewId="0">
      <selection activeCell="R81" sqref="R81"/>
    </sheetView>
  </sheetViews>
  <sheetFormatPr defaultRowHeight="15" x14ac:dyDescent="0.25"/>
  <cols>
    <col min="9" max="10" width="12.5703125" bestFit="1" customWidth="1"/>
    <col min="11" max="11" width="9.28515625" bestFit="1" customWidth="1"/>
    <col min="17" max="17" width="10.7109375" bestFit="1" customWidth="1"/>
  </cols>
  <sheetData>
    <row r="5" spans="9:22" x14ac:dyDescent="0.25">
      <c r="O5" t="s">
        <v>0</v>
      </c>
      <c r="P5">
        <v>5.2</v>
      </c>
      <c r="Q5">
        <v>5.8</v>
      </c>
      <c r="R5">
        <f>Q5*P5</f>
        <v>30.16</v>
      </c>
      <c r="U5">
        <v>40.64</v>
      </c>
      <c r="V5">
        <v>42.11</v>
      </c>
    </row>
    <row r="6" spans="9:22" x14ac:dyDescent="0.25">
      <c r="O6" t="s">
        <v>1</v>
      </c>
      <c r="P6">
        <v>9.6999999999999993</v>
      </c>
      <c r="Q6">
        <v>13.6</v>
      </c>
      <c r="R6">
        <f t="shared" ref="R6:R11" si="0">Q6*P6</f>
        <v>131.91999999999999</v>
      </c>
      <c r="U6">
        <f>U5*10.764</f>
        <v>437.44896</v>
      </c>
      <c r="V6">
        <f>V5*10.764</f>
        <v>453.27203999999995</v>
      </c>
    </row>
    <row r="7" spans="9:22" x14ac:dyDescent="0.25">
      <c r="O7" t="s">
        <v>2</v>
      </c>
      <c r="P7">
        <v>10</v>
      </c>
      <c r="Q7">
        <v>9</v>
      </c>
      <c r="R7">
        <f t="shared" si="0"/>
        <v>90</v>
      </c>
    </row>
    <row r="8" spans="9:22" x14ac:dyDescent="0.25">
      <c r="O8" t="s">
        <v>3</v>
      </c>
      <c r="P8">
        <v>9.6999999999999993</v>
      </c>
      <c r="Q8">
        <v>11.4</v>
      </c>
      <c r="R8">
        <f t="shared" si="0"/>
        <v>110.58</v>
      </c>
    </row>
    <row r="9" spans="9:22" x14ac:dyDescent="0.25">
      <c r="O9" t="s">
        <v>4</v>
      </c>
      <c r="P9">
        <v>4.2</v>
      </c>
      <c r="Q9">
        <v>3.7</v>
      </c>
      <c r="R9">
        <f t="shared" si="0"/>
        <v>15.540000000000001</v>
      </c>
    </row>
    <row r="10" spans="9:22" x14ac:dyDescent="0.25">
      <c r="O10" t="s">
        <v>5</v>
      </c>
      <c r="P10">
        <v>3.3</v>
      </c>
      <c r="Q10">
        <v>3.7</v>
      </c>
      <c r="R10">
        <f t="shared" si="0"/>
        <v>12.209999999999999</v>
      </c>
    </row>
    <row r="11" spans="9:22" x14ac:dyDescent="0.25">
      <c r="I11" s="1">
        <v>444</v>
      </c>
      <c r="J11" s="1">
        <f>I11*1.2</f>
        <v>532.79999999999995</v>
      </c>
      <c r="K11" s="1"/>
      <c r="O11" t="s">
        <v>6</v>
      </c>
      <c r="P11">
        <v>4</v>
      </c>
      <c r="Q11">
        <v>4.5</v>
      </c>
      <c r="R11">
        <f t="shared" si="0"/>
        <v>18</v>
      </c>
    </row>
    <row r="12" spans="9:22" x14ac:dyDescent="0.25">
      <c r="I12" s="1">
        <v>7500</v>
      </c>
      <c r="J12" s="1">
        <v>2800</v>
      </c>
      <c r="K12" s="1">
        <f>I12-J12</f>
        <v>4700</v>
      </c>
      <c r="R12">
        <f>SUM(R5:R11)</f>
        <v>408.40999999999997</v>
      </c>
    </row>
    <row r="13" spans="9:22" x14ac:dyDescent="0.25">
      <c r="I13" s="1">
        <f>I12*I11</f>
        <v>3330000</v>
      </c>
      <c r="J13" s="1">
        <f>J12*J11</f>
        <v>1491839.9999999998</v>
      </c>
      <c r="K13" s="1"/>
    </row>
    <row r="14" spans="9:22" x14ac:dyDescent="0.25">
      <c r="I14" s="1"/>
      <c r="J14" s="1"/>
      <c r="K14" s="1"/>
      <c r="O14" t="s">
        <v>7</v>
      </c>
      <c r="P14">
        <v>3.7</v>
      </c>
      <c r="Q14">
        <v>9.6999999999999993</v>
      </c>
      <c r="R14">
        <f>Q14*P14</f>
        <v>35.89</v>
      </c>
    </row>
    <row r="15" spans="9:22" x14ac:dyDescent="0.25">
      <c r="I15" s="1">
        <f>I13*0.03/12</f>
        <v>8325</v>
      </c>
      <c r="J15" s="1"/>
      <c r="K15" s="1"/>
    </row>
    <row r="16" spans="9:22" x14ac:dyDescent="0.25">
      <c r="I16" s="1"/>
      <c r="J16" s="1"/>
      <c r="K16" s="1"/>
      <c r="R16">
        <f>408+36</f>
        <v>444</v>
      </c>
    </row>
    <row r="21" spans="15:17" x14ac:dyDescent="0.25">
      <c r="O21">
        <v>410</v>
      </c>
    </row>
    <row r="22" spans="15:17" x14ac:dyDescent="0.25">
      <c r="O22">
        <v>8000</v>
      </c>
    </row>
    <row r="23" spans="15:17" x14ac:dyDescent="0.25">
      <c r="O23">
        <f>O22*O21</f>
        <v>3280000</v>
      </c>
      <c r="Q23" s="2">
        <f>O23-I13</f>
        <v>-50000</v>
      </c>
    </row>
    <row r="26" spans="15:17" x14ac:dyDescent="0.25">
      <c r="Q26" t="s">
        <v>13</v>
      </c>
    </row>
    <row r="27" spans="15:17" x14ac:dyDescent="0.25">
      <c r="Q27" t="s">
        <v>8</v>
      </c>
    </row>
    <row r="28" spans="15:17" x14ac:dyDescent="0.25">
      <c r="Q28" t="s">
        <v>9</v>
      </c>
    </row>
    <row r="29" spans="15:17" x14ac:dyDescent="0.25">
      <c r="Q29" t="s">
        <v>10</v>
      </c>
    </row>
    <row r="32" spans="15:17" x14ac:dyDescent="0.25">
      <c r="Q32" t="s">
        <v>11</v>
      </c>
    </row>
    <row r="33" spans="17:17" x14ac:dyDescent="0.25">
      <c r="Q33" t="s">
        <v>12</v>
      </c>
    </row>
    <row r="38" spans="17:17" x14ac:dyDescent="0.25">
      <c r="Q38" t="s">
        <v>13</v>
      </c>
    </row>
    <row r="39" spans="17:17" x14ac:dyDescent="0.25">
      <c r="Q39" t="s">
        <v>8</v>
      </c>
    </row>
    <row r="40" spans="17:17" x14ac:dyDescent="0.25">
      <c r="Q40" t="s">
        <v>9</v>
      </c>
    </row>
    <row r="41" spans="17:17" x14ac:dyDescent="0.25">
      <c r="Q41" t="s">
        <v>10</v>
      </c>
    </row>
    <row r="46" spans="17:17" x14ac:dyDescent="0.25">
      <c r="Q46" t="s">
        <v>13</v>
      </c>
    </row>
    <row r="47" spans="17:17" x14ac:dyDescent="0.25">
      <c r="Q47" t="s">
        <v>8</v>
      </c>
    </row>
    <row r="48" spans="17:17" x14ac:dyDescent="0.25">
      <c r="Q48" t="s">
        <v>9</v>
      </c>
    </row>
    <row r="49" spans="17:18" x14ac:dyDescent="0.25">
      <c r="Q49" t="s">
        <v>10</v>
      </c>
    </row>
    <row r="51" spans="17:18" x14ac:dyDescent="0.25">
      <c r="Q51" t="s">
        <v>11</v>
      </c>
    </row>
    <row r="52" spans="17:18" x14ac:dyDescent="0.25">
      <c r="Q52" t="s">
        <v>12</v>
      </c>
    </row>
    <row r="62" spans="17:18" x14ac:dyDescent="0.25">
      <c r="R62" t="s">
        <v>14</v>
      </c>
    </row>
    <row r="70" spans="18:18" x14ac:dyDescent="0.25">
      <c r="R70" t="s">
        <v>15</v>
      </c>
    </row>
    <row r="81" spans="18:18" x14ac:dyDescent="0.25">
      <c r="R81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2024-05-17T08:31:17Z</dcterms:modified>
</cp:coreProperties>
</file>