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7A4B128-5F96-4C44-8D4F-8742885EC6B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" i="1" l="1"/>
  <c r="J35" i="1"/>
  <c r="H35" i="1"/>
  <c r="E7" i="1"/>
  <c r="B20" i="1"/>
  <c r="E13" i="1"/>
  <c r="A37" i="1"/>
  <c r="F8" i="1"/>
  <c r="A35" i="1"/>
  <c r="F6" i="1"/>
  <c r="C39" i="1"/>
  <c r="I33" i="1"/>
  <c r="I30" i="1"/>
  <c r="I29" i="1"/>
  <c r="H31" i="1"/>
  <c r="H27" i="1"/>
  <c r="G27" i="1"/>
  <c r="C40" i="1"/>
  <c r="F37" i="1"/>
  <c r="G37" i="1" s="1"/>
  <c r="F41" i="1"/>
  <c r="G41" i="1" s="1"/>
  <c r="C41" i="1"/>
  <c r="F40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I31" i="1"/>
  <c r="B17" i="1" l="1"/>
  <c r="I27" i="1"/>
  <c r="I32" i="1"/>
  <c r="F27" i="1"/>
  <c r="B21" i="1" l="1"/>
  <c r="B19" i="1"/>
  <c r="B18" i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<sst xmlns="http://schemas.openxmlformats.org/spreadsheetml/2006/main" count="29" uniqueCount="27">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</sst>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86843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35A971-DB02-4429-9957-0BE9271E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11643" cy="8564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39211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2ED49-8F09-4268-BAE7-753088BF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64011" cy="7916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334528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C63A7C-B26F-4FAC-B679-696A0A5D9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59328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325001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27C8E7-233A-466C-B25B-4A12920A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9801" cy="844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13700</v>
      </c>
      <c r="C3" s="17"/>
      <c r="D3" s="10"/>
      <c r="E3">
        <v>2013</v>
      </c>
      <c r="F3" s="3">
        <v>2024</v>
      </c>
      <c r="G3" s="4">
        <f>F3-E3</f>
        <v>11</v>
      </c>
      <c r="L3" s="3"/>
      <c r="M3" s="4"/>
    </row>
    <row r="4" spans="1:17" ht="33" x14ac:dyDescent="0.3">
      <c r="A4" s="18" t="s">
        <v>1</v>
      </c>
      <c r="B4" s="26">
        <v>2600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11100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2600</v>
      </c>
      <c r="C6" s="17"/>
      <c r="D6" s="10"/>
      <c r="E6" s="6">
        <v>520</v>
      </c>
      <c r="F6" s="3">
        <f>57.99*10.764</f>
        <v>624.20435999999995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11</v>
      </c>
      <c r="C7" s="20"/>
      <c r="D7" s="38"/>
      <c r="E7" s="6">
        <f>E6*1.2</f>
        <v>624</v>
      </c>
      <c r="F7" s="3">
        <v>10500</v>
      </c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49</v>
      </c>
      <c r="C8" s="20"/>
      <c r="D8" s="38"/>
      <c r="E8" s="6"/>
      <c r="F8" s="46">
        <f>F7*F6</f>
        <v>6554145.7799999993</v>
      </c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16.5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0.16500000000000001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429</v>
      </c>
      <c r="C12" s="21"/>
      <c r="D12" s="40"/>
      <c r="E12" t="s">
        <v>26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2171</v>
      </c>
      <c r="C13" s="21"/>
      <c r="D13" s="40"/>
      <c r="E13">
        <f>124+24+97+105+21+26+113</f>
        <v>510</v>
      </c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11100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13271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520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6900920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6210828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5520736</v>
      </c>
      <c r="C19" s="23"/>
      <c r="D19" s="10"/>
      <c r="E19" s="5"/>
      <c r="F19" s="33"/>
      <c r="G19" s="5"/>
      <c r="H19" s="6"/>
      <c r="M19" s="5"/>
      <c r="N19" s="6"/>
    </row>
    <row r="20" spans="1:14" ht="16.5" x14ac:dyDescent="0.3">
      <c r="A20" s="16" t="s">
        <v>12</v>
      </c>
      <c r="B20" s="24">
        <f>624*B4</f>
        <v>1622400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17252.3</v>
      </c>
      <c r="C21" s="36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620</v>
      </c>
      <c r="C27" s="8">
        <v>727</v>
      </c>
      <c r="D27" s="8"/>
      <c r="E27" s="8">
        <v>7200000</v>
      </c>
      <c r="F27" s="10">
        <f t="shared" ref="F27:F33" si="0">E27/B27</f>
        <v>11612.903225806451</v>
      </c>
      <c r="G27" s="10" t="e">
        <f>E27/D27</f>
        <v>#DIV/0!</v>
      </c>
      <c r="H27" s="10">
        <f>E27/C27</f>
        <v>9903.7138927097658</v>
      </c>
      <c r="I27" s="8">
        <f>C27/B27</f>
        <v>1.1725806451612903</v>
      </c>
      <c r="J27" s="15"/>
    </row>
    <row r="28" spans="1:14" ht="17.25" x14ac:dyDescent="0.3">
      <c r="B28" s="9">
        <v>650</v>
      </c>
      <c r="C28" s="8">
        <v>850</v>
      </c>
      <c r="D28" s="8"/>
      <c r="E28" s="8">
        <v>8000000</v>
      </c>
      <c r="F28" s="10">
        <f t="shared" si="0"/>
        <v>12307.692307692309</v>
      </c>
      <c r="G28" s="10">
        <f>E28/C28</f>
        <v>9411.7647058823532</v>
      </c>
      <c r="H28" s="10" t="e">
        <f>E28/#REF!</f>
        <v>#REF!</v>
      </c>
      <c r="I28" s="8">
        <f>C28/B28</f>
        <v>1.3076923076923077</v>
      </c>
      <c r="J28" s="15"/>
    </row>
    <row r="29" spans="1:14" x14ac:dyDescent="0.25">
      <c r="B29" s="9">
        <v>650</v>
      </c>
      <c r="C29" s="8"/>
      <c r="D29" s="8"/>
      <c r="E29" s="10">
        <v>8500000</v>
      </c>
      <c r="F29" s="10">
        <f t="shared" si="0"/>
        <v>13076.923076923076</v>
      </c>
      <c r="G29" s="10" t="e">
        <f t="shared" ref="G29:G33" si="1">E29/C29</f>
        <v>#DIV/0!</v>
      </c>
      <c r="H29" s="10" t="e">
        <f>E29/#REF!</f>
        <v>#REF!</v>
      </c>
      <c r="I29" s="8">
        <f>C29/B29</f>
        <v>0</v>
      </c>
    </row>
    <row r="30" spans="1:14" x14ac:dyDescent="0.25">
      <c r="B30" s="9">
        <v>560</v>
      </c>
      <c r="C30" s="8"/>
      <c r="D30" s="8"/>
      <c r="E30" s="10">
        <v>7500000</v>
      </c>
      <c r="F30" s="10">
        <f t="shared" si="0"/>
        <v>13392.857142857143</v>
      </c>
      <c r="G30" s="10" t="e">
        <f t="shared" si="1"/>
        <v>#DIV/0!</v>
      </c>
      <c r="H30" s="10" t="e">
        <f>E30/#REF!</f>
        <v>#REF!</v>
      </c>
      <c r="I30" s="8">
        <f>C30/B30</f>
        <v>0</v>
      </c>
    </row>
    <row r="31" spans="1:14" x14ac:dyDescent="0.25">
      <c r="B31" s="9">
        <f>C31/1.2</f>
        <v>625</v>
      </c>
      <c r="C31" s="8">
        <v>750</v>
      </c>
      <c r="D31" s="8"/>
      <c r="E31" s="10">
        <v>7500000</v>
      </c>
      <c r="F31" s="10">
        <f t="shared" si="0"/>
        <v>12000</v>
      </c>
      <c r="G31" s="10">
        <f t="shared" si="1"/>
        <v>10000</v>
      </c>
      <c r="H31" s="10" t="e">
        <f>E31/D31</f>
        <v>#DIV/0!</v>
      </c>
      <c r="I31" s="8">
        <f>C31/B31</f>
        <v>1.2</v>
      </c>
    </row>
    <row r="32" spans="1:14" x14ac:dyDescent="0.25">
      <c r="B32" s="9">
        <v>742</v>
      </c>
      <c r="C32" s="8"/>
      <c r="D32" s="8"/>
      <c r="E32" s="10">
        <v>9550000</v>
      </c>
      <c r="F32" s="10">
        <f t="shared" si="0"/>
        <v>12870.619946091645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10" x14ac:dyDescent="0.25">
      <c r="B33" s="9">
        <v>911</v>
      </c>
      <c r="C33" s="8"/>
      <c r="D33" s="8"/>
      <c r="E33" s="8">
        <v>11100000</v>
      </c>
      <c r="F33" s="10">
        <f t="shared" si="0"/>
        <v>12184.412733260153</v>
      </c>
      <c r="G33" s="10" t="e">
        <f t="shared" si="1"/>
        <v>#DIV/0!</v>
      </c>
      <c r="H33" s="10" t="e">
        <f>E33/#REF!</f>
        <v>#REF!</v>
      </c>
      <c r="I33" s="8" t="e">
        <f>#REF!/B33</f>
        <v>#REF!</v>
      </c>
    </row>
    <row r="35" spans="1:10" x14ac:dyDescent="0.25">
      <c r="A35" s="8">
        <f>57.99*10.764</f>
        <v>624.20435999999995</v>
      </c>
      <c r="B35" s="8">
        <v>6650000</v>
      </c>
      <c r="C35" s="8">
        <f t="shared" ref="C35:C41" si="2">B35/A35</f>
        <v>10653.562240417546</v>
      </c>
      <c r="D35" s="8">
        <v>314300</v>
      </c>
      <c r="E35" s="8">
        <v>30000</v>
      </c>
      <c r="F35" s="8">
        <f>E35+D35+B35</f>
        <v>6994300</v>
      </c>
      <c r="G35" s="8">
        <f>F35/A35</f>
        <v>11205.144417767284</v>
      </c>
      <c r="H35" s="6">
        <f>A35/1.2</f>
        <v>520.1703</v>
      </c>
      <c r="I35" s="49"/>
      <c r="J35" s="6">
        <f>B35/H35</f>
        <v>12784.274688501055</v>
      </c>
    </row>
    <row r="36" spans="1:10" x14ac:dyDescent="0.25">
      <c r="A36" s="8">
        <v>590</v>
      </c>
      <c r="B36" s="8">
        <v>8000000</v>
      </c>
      <c r="C36" s="8">
        <f t="shared" si="2"/>
        <v>13559.322033898305</v>
      </c>
      <c r="D36" s="8">
        <v>500</v>
      </c>
      <c r="E36" s="8">
        <v>100</v>
      </c>
      <c r="F36" s="8">
        <f>E36+D36+B36</f>
        <v>8000600</v>
      </c>
      <c r="G36" s="8">
        <f>F36/A36</f>
        <v>13560.338983050848</v>
      </c>
      <c r="H36" s="6"/>
    </row>
    <row r="37" spans="1:10" x14ac:dyDescent="0.25">
      <c r="A37" s="8">
        <f>50*10.764</f>
        <v>538.19999999999993</v>
      </c>
      <c r="B37" s="8">
        <v>6500000</v>
      </c>
      <c r="C37" s="8">
        <f t="shared" si="2"/>
        <v>12077.29468599034</v>
      </c>
      <c r="D37" s="8">
        <v>1218000</v>
      </c>
      <c r="E37" s="8">
        <v>30000</v>
      </c>
      <c r="F37" s="8">
        <f>E37+D37+B37</f>
        <v>7748000</v>
      </c>
      <c r="G37" s="8">
        <f>F37/A37</f>
        <v>14396.135265700485</v>
      </c>
    </row>
    <row r="38" spans="1:10" x14ac:dyDescent="0.25">
      <c r="A38" s="8"/>
      <c r="B38" s="8"/>
      <c r="C38" s="8" t="e">
        <f t="shared" si="2"/>
        <v>#DIV/0!</v>
      </c>
      <c r="D38" s="8">
        <v>1248000</v>
      </c>
      <c r="E38" s="8">
        <v>30000</v>
      </c>
      <c r="F38" s="8">
        <f>E38+D38+B38</f>
        <v>1278000</v>
      </c>
      <c r="G38" s="8" t="e">
        <f>F38/A38</f>
        <v>#DIV/0!</v>
      </c>
    </row>
    <row r="39" spans="1:10" ht="15.75" x14ac:dyDescent="0.25">
      <c r="A39" s="47"/>
      <c r="B39" s="8"/>
      <c r="C39" s="8" t="e">
        <f t="shared" si="2"/>
        <v>#DIV/0!</v>
      </c>
      <c r="D39" s="8"/>
      <c r="E39" s="8"/>
      <c r="F39" s="8"/>
      <c r="G39" s="8"/>
    </row>
    <row r="40" spans="1:10" ht="15.75" x14ac:dyDescent="0.25">
      <c r="A40" s="47"/>
      <c r="B40" s="8"/>
      <c r="C40" s="8" t="e">
        <f t="shared" si="2"/>
        <v>#DIV/0!</v>
      </c>
      <c r="D40" s="8">
        <v>1194000</v>
      </c>
      <c r="E40" s="8">
        <v>30000</v>
      </c>
      <c r="F40" s="8">
        <f>E40+D40+B40</f>
        <v>1224000</v>
      </c>
      <c r="G40" s="8" t="e">
        <f>F40/A40</f>
        <v>#DIV/0!</v>
      </c>
    </row>
    <row r="41" spans="1:10" ht="15.75" x14ac:dyDescent="0.25">
      <c r="A41" s="48"/>
      <c r="B41" s="9"/>
      <c r="C41" s="8" t="e">
        <f t="shared" si="2"/>
        <v>#DIV/0!</v>
      </c>
      <c r="D41" s="8">
        <v>1220500</v>
      </c>
      <c r="E41" s="8">
        <v>30000</v>
      </c>
      <c r="F41" s="8">
        <f>E41+D41+B41</f>
        <v>1250500</v>
      </c>
      <c r="G41" s="8" t="e">
        <f>F41/A41</f>
        <v>#DIV/0!</v>
      </c>
    </row>
    <row r="42" spans="1:10" ht="15.75" x14ac:dyDescent="0.25">
      <c r="A42" s="48"/>
      <c r="B42" s="9"/>
      <c r="C42" s="8"/>
      <c r="D42" s="8"/>
      <c r="E42" s="8"/>
      <c r="F42" s="8"/>
      <c r="G42" s="8"/>
    </row>
    <row r="43" spans="1:10" ht="15.75" x14ac:dyDescent="0.25">
      <c r="A43" s="28"/>
    </row>
    <row r="44" spans="1:10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2024-05-18T07:09:47Z</dcterms:modified>
</cp:coreProperties>
</file>