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Devendra Mshajan\"/>
    </mc:Choice>
  </mc:AlternateContent>
  <xr:revisionPtr revIDLastSave="0" documentId="13_ncr:1_{303309AF-AA50-4FFE-9981-F106DCB1D1A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<sst xmlns="http://schemas.openxmlformats.org/spreadsheetml/2006/main" count="131" uniqueCount="90">
  <si>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</si>
  <si>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</si>
  <si>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</si>
  <si>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</si>
  <si>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</si>
  <si>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</si>
  <si>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</si>
  <si>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</si>
  <si>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</si>
  <si>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</si>
  <si>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</si>
  <si>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</si>
  <si>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</si>
  <si>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</si>
  <si>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</si>
  <si>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</si>
  <si>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</si>
  <si>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</si>
  <si>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</si>
  <si>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</si>
  <si>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</si>
  <si>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</si>
  <si>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</si>
  <si>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</si>
  <si>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</si>
  <si>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</si>
  <si>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</si>
  <si>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</si>
  <si>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</si>
  <si>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</si>
  <si>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</si>
  <si>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</si>
  <si>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</si>
  <si>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</si>
  <si>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</si>
  <si>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</si>
  <si>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</si>
  <si>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</si>
  <si>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</si>
  <si>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</si>
  <si>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</si>
  <si>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</si>
  <si>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</si>
  <si>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</si>
  <si>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</si>
  <si>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</si>
  <si>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</si>
  <si>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</si>
  <si>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</si>
  <si>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</si>
  <si>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</si>
  <si>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</si>
  <si>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</si>
  <si>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</si>
  <si>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</si>
  <si>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</si>
  <si>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</si>
  <si>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</si>
  <si>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</si>
  <si>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</si>
  <si>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</si>
  <si>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</si>
  <si>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</si>
  <si>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</si>
  <si>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</si>
  <si>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</si>
  <si>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</si>
  <si>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</si>
  <si>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</si>
  <si>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</si>
  <si>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</si>
  <si>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</si>
  <si>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</si>
  <si>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</si>
  <si>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</si>
  <si>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</si>
  <si>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</si>
  <si>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</si>
  <si>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</si>
  <si>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</si>
  <si>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</si>
  <si>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</si>
  <si>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</si>
  <si>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</si>
  <si>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</si>
  <si>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BALC</t>
  </si>
  <si>
    <t>TACA</t>
  </si>
  <si>
    <t>IGR-19.04.24</t>
  </si>
  <si>
    <t>IGR-13.03.24</t>
  </si>
  <si>
    <t>IGR-23.02.24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</si>
</sst>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0E4134-4D26-4EA4-9D1D-2EA4BFDF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228635-F5DD-4FE1-9F31-AC335045F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894387-C491-47C1-8EEB-1564F9E1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48</xdr:row>
      <xdr:rowOff>182203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08C345-CE4E-41EA-9B77-A18C0CFA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80232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35</xdr:col>
      <xdr:colOff>344650</xdr:colOff>
      <xdr:row>49</xdr:row>
      <xdr:rowOff>153624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B29241-ECA4-4B6A-8B5F-D5929A606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381000"/>
          <a:ext cx="12536650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7CD4B-9361-44FB-8708-AA1325505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1659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35</xdr:col>
      <xdr:colOff>297018</xdr:colOff>
      <xdr:row>45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61EB3D-F3AA-4C02-8276-EB36B1910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12489018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22500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19800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2700</v>
      </c>
      <c r="D13" s="19"/>
    </row>
    <row r="14" spans="1:6" x14ac:dyDescent="0.25">
      <c r="A14" s="16" t="s">
        <v>15</v>
      </c>
      <c r="B14" s="20"/>
      <c r="C14" s="21">
        <f>C5</f>
        <v>19800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22500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894</v>
      </c>
      <c r="D18" s="19"/>
    </row>
    <row r="19" spans="1:4" x14ac:dyDescent="0.25">
      <c r="A19" s="16" t="s">
        <v>73</v>
      </c>
      <c r="B19" s="6"/>
      <c r="C19" s="32">
        <f>C18*C16</f>
        <v>20115000</v>
      </c>
      <c r="D19" s="33"/>
    </row>
    <row r="20" spans="1:4" x14ac:dyDescent="0.25">
      <c r="A20" s="16" t="s">
        <v>24</v>
      </c>
      <c r="C20" s="34">
        <f>C19*90%</f>
        <v>18103500</v>
      </c>
      <c r="D20" s="19"/>
    </row>
    <row r="21" spans="1:4" x14ac:dyDescent="0.25">
      <c r="A21" s="16" t="s">
        <v>25</v>
      </c>
      <c r="C21" s="34">
        <f>C19*80%</f>
        <v>16092000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2413800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41906.25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2" activeCellId="1" sqref="F5:R6 F2:S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894</v>
      </c>
      <c r="C2" s="4">
        <f t="shared" ref="C2:C16" si="1">B2*1.2</f>
        <v>1072.8</v>
      </c>
      <c r="D2" s="4">
        <f t="shared" ref="D2:D16" si="2">C2*1.2</f>
        <v>1287.3599999999999</v>
      </c>
      <c r="E2" s="5">
        <f t="shared" ref="E2:E16" si="3">R2</f>
        <v>20113505</v>
      </c>
      <c r="F2" s="77">
        <f t="shared" ref="F2:F15" si="4">ROUND((E2/B2),0)</f>
        <v>22498</v>
      </c>
      <c r="G2" s="77">
        <f t="shared" ref="G2:G15" si="5">ROUND((E2/C2),0)</f>
        <v>18749</v>
      </c>
      <c r="H2" s="77">
        <f t="shared" ref="H2:H15" si="6">ROUND((E2/D2),0)</f>
        <v>15624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894</v>
      </c>
      <c r="R2" s="78">
        <v>20113505</v>
      </c>
      <c r="S2" s="78" t="s">
        <v>87</v>
      </c>
    </row>
    <row r="3" spans="1:19" x14ac:dyDescent="0.25">
      <c r="A3" s="4">
        <v>2</v>
      </c>
      <c r="B3" s="4">
        <f t="shared" si="0"/>
        <v>894</v>
      </c>
      <c r="C3" s="4">
        <f t="shared" si="1"/>
        <v>1072.8</v>
      </c>
      <c r="D3" s="4">
        <f t="shared" si="2"/>
        <v>1287.3599999999999</v>
      </c>
      <c r="E3" s="5">
        <f t="shared" si="3"/>
        <v>20113360</v>
      </c>
      <c r="F3" s="77">
        <f t="shared" si="4"/>
        <v>22498</v>
      </c>
      <c r="G3" s="77">
        <f t="shared" si="5"/>
        <v>18748</v>
      </c>
      <c r="H3" s="77">
        <f t="shared" si="6"/>
        <v>15624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894</v>
      </c>
      <c r="R3" s="78">
        <v>20113360</v>
      </c>
      <c r="S3" s="78" t="s">
        <v>88</v>
      </c>
    </row>
    <row r="4" spans="1:19" x14ac:dyDescent="0.25">
      <c r="A4" s="4">
        <v>3</v>
      </c>
      <c r="B4" s="4">
        <f t="shared" si="0"/>
        <v>894</v>
      </c>
      <c r="C4" s="4">
        <f t="shared" si="1"/>
        <v>1072.8</v>
      </c>
      <c r="D4" s="4">
        <f t="shared" si="2"/>
        <v>1287.3599999999999</v>
      </c>
      <c r="E4" s="5">
        <f t="shared" si="3"/>
        <v>20113505</v>
      </c>
      <c r="F4" s="77">
        <f t="shared" si="4"/>
        <v>22498</v>
      </c>
      <c r="G4" s="77">
        <f t="shared" si="5"/>
        <v>18749</v>
      </c>
      <c r="H4" s="77">
        <f t="shared" si="6"/>
        <v>15624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894</v>
      </c>
      <c r="R4" s="78">
        <v>20113505</v>
      </c>
      <c r="S4" s="78" t="s">
        <v>89</v>
      </c>
    </row>
    <row r="5" spans="1:19" x14ac:dyDescent="0.25">
      <c r="A5" s="4">
        <v>4</v>
      </c>
      <c r="B5" s="4">
        <f t="shared" si="0"/>
        <v>894</v>
      </c>
      <c r="C5" s="4">
        <f t="shared" si="1"/>
        <v>1072.8</v>
      </c>
      <c r="D5" s="4">
        <f t="shared" si="2"/>
        <v>1287.3599999999999</v>
      </c>
      <c r="E5" s="5">
        <f t="shared" si="3"/>
        <v>21800000</v>
      </c>
      <c r="F5" s="77">
        <f t="shared" si="4"/>
        <v>24385</v>
      </c>
      <c r="G5" s="77">
        <f t="shared" si="5"/>
        <v>20321</v>
      </c>
      <c r="H5" s="77">
        <f t="shared" si="6"/>
        <v>16934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894</v>
      </c>
      <c r="R5" s="78">
        <v>21800000</v>
      </c>
      <c r="S5" s="2"/>
    </row>
    <row r="6" spans="1:19" x14ac:dyDescent="0.25">
      <c r="A6" s="4">
        <v>5</v>
      </c>
      <c r="B6" s="4">
        <f t="shared" si="0"/>
        <v>894</v>
      </c>
      <c r="C6" s="4">
        <f t="shared" si="1"/>
        <v>1072.8</v>
      </c>
      <c r="D6" s="4">
        <f t="shared" si="2"/>
        <v>1287.3599999999999</v>
      </c>
      <c r="E6" s="5">
        <f t="shared" si="3"/>
        <v>21000000</v>
      </c>
      <c r="F6" s="77">
        <f t="shared" si="4"/>
        <v>23490</v>
      </c>
      <c r="G6" s="77">
        <f t="shared" si="5"/>
        <v>19575</v>
      </c>
      <c r="H6" s="77">
        <f t="shared" si="6"/>
        <v>16312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894</v>
      </c>
      <c r="R6" s="78">
        <v>21000000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84</v>
      </c>
      <c r="G26" s="56">
        <v>855</v>
      </c>
    </row>
    <row r="27" spans="1:19" s="10" customFormat="1" x14ac:dyDescent="0.25">
      <c r="F27" s="56" t="s">
        <v>85</v>
      </c>
      <c r="G27" s="56">
        <v>39</v>
      </c>
    </row>
    <row r="28" spans="1:19" s="10" customFormat="1" x14ac:dyDescent="0.25">
      <c r="C28" s="71" t="s">
        <v>74</v>
      </c>
      <c r="D28" s="71"/>
      <c r="F28" s="56" t="s">
        <v>86</v>
      </c>
      <c r="G28" s="56">
        <f>SUM(G26:G27)</f>
        <v>894</v>
      </c>
    </row>
    <row r="29" spans="1:19" s="10" customFormat="1" x14ac:dyDescent="0.25">
      <c r="C29" s="71" t="s">
        <v>1</v>
      </c>
      <c r="D29" s="71"/>
      <c r="F29" s="56" t="s">
        <v>71</v>
      </c>
      <c r="G29" s="56">
        <v>9883</v>
      </c>
      <c r="H29" s="10">
        <f>G29/G28</f>
        <v>11.054809843400447</v>
      </c>
    </row>
    <row r="30" spans="1:19" s="10" customFormat="1" x14ac:dyDescent="0.25">
      <c r="F30" s="56" t="s">
        <v>72</v>
      </c>
      <c r="G30" s="56">
        <v>22500</v>
      </c>
    </row>
    <row r="31" spans="1:19" s="10" customFormat="1" x14ac:dyDescent="0.25">
      <c r="C31" s="74"/>
      <c r="D31" s="74"/>
      <c r="F31" s="74" t="s">
        <v>73</v>
      </c>
      <c r="G31" s="74">
        <f>G28*G30</f>
        <v>20115000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18103500</v>
      </c>
    </row>
    <row r="33" spans="3:7" s="10" customFormat="1" x14ac:dyDescent="0.25">
      <c r="C33" s="74"/>
      <c r="D33" s="74"/>
      <c r="F33" s="74" t="s">
        <v>25</v>
      </c>
      <c r="G33" s="74">
        <f>G31*80%</f>
        <v>16092000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P3" sqref="P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2024-05-17T05:43:37Z</dcterms:modified>
</cp:coreProperties>
</file>