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Narang Vivenda - Malad\"/>
    </mc:Choice>
  </mc:AlternateContent>
  <xr:revisionPtr revIDLastSave="0" documentId="13_ncr:1_{A742D6CE-0E48-4F69-AD48-CC5F2B255C3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arang " sheetId="87" r:id="rId1"/>
    <sheet name="Narang  (Sale)" sheetId="96" r:id="rId2"/>
    <sheet name="Narang  (Rehab)" sheetId="97" r:id="rId3"/>
    <sheet name="Total" sheetId="79" r:id="rId4"/>
    <sheet name="RERA" sheetId="80" r:id="rId5"/>
    <sheet name="Typical Floor" sheetId="85" r:id="rId6"/>
    <sheet name="IGR" sheetId="94" r:id="rId7"/>
    <sheet name="Rates" sheetId="95" r:id="rId8"/>
  </sheets>
  <definedNames>
    <definedName name="_xlnm._FilterDatabase" localSheetId="0" hidden="1">'Narang '!$G$1:$G$265</definedName>
    <definedName name="_xlnm._FilterDatabase" localSheetId="2" hidden="1">'Narang  (Rehab)'!$G$1:$G$10</definedName>
    <definedName name="_xlnm._FilterDatabase" localSheetId="1" hidden="1">'Narang  (Sale)'!$D$2:$D$257</definedName>
  </definedNames>
  <calcPr calcId="191029"/>
</workbook>
</file>

<file path=xl/calcChain.xml><?xml version="1.0" encoding="utf-8"?>
<calcChain xmlns="http://schemas.openxmlformats.org/spreadsheetml/2006/main">
  <c r="E2" i="79" l="1"/>
  <c r="E6" i="97"/>
  <c r="E10" i="97" s="1"/>
  <c r="K5" i="97"/>
  <c r="L5" i="97" s="1"/>
  <c r="G5" i="97"/>
  <c r="K4" i="97"/>
  <c r="L4" i="97" s="1"/>
  <c r="G4" i="97"/>
  <c r="K3" i="97"/>
  <c r="L3" i="97" s="1"/>
  <c r="G3" i="97"/>
  <c r="M3" i="97" s="1"/>
  <c r="I3" i="97"/>
  <c r="I4" i="97" s="1"/>
  <c r="F6" i="97"/>
  <c r="K2" i="97"/>
  <c r="L2" i="97" s="1"/>
  <c r="G2" i="97"/>
  <c r="H2" i="97" s="1"/>
  <c r="E257" i="96"/>
  <c r="E261" i="96" s="1"/>
  <c r="G256" i="96"/>
  <c r="G255" i="96"/>
  <c r="H255" i="96" s="1"/>
  <c r="G254" i="96"/>
  <c r="H254" i="96" s="1"/>
  <c r="G253" i="96"/>
  <c r="G252" i="96"/>
  <c r="G251" i="96"/>
  <c r="H251" i="96" s="1"/>
  <c r="G250" i="96"/>
  <c r="M250" i="96" s="1"/>
  <c r="G249" i="96"/>
  <c r="G248" i="96"/>
  <c r="G247" i="96"/>
  <c r="H247" i="96" s="1"/>
  <c r="G246" i="96"/>
  <c r="M246" i="96" s="1"/>
  <c r="G245" i="96"/>
  <c r="G244" i="96"/>
  <c r="G243" i="96"/>
  <c r="H243" i="96" s="1"/>
  <c r="G242" i="96"/>
  <c r="M242" i="96" s="1"/>
  <c r="G241" i="96"/>
  <c r="G240" i="96"/>
  <c r="G239" i="96"/>
  <c r="H239" i="96" s="1"/>
  <c r="G238" i="96"/>
  <c r="H238" i="96" s="1"/>
  <c r="G237" i="96"/>
  <c r="G236" i="96"/>
  <c r="G235" i="96"/>
  <c r="H235" i="96" s="1"/>
  <c r="G234" i="96"/>
  <c r="M234" i="96" s="1"/>
  <c r="G233" i="96"/>
  <c r="G232" i="96"/>
  <c r="G231" i="96"/>
  <c r="H231" i="96" s="1"/>
  <c r="G230" i="96"/>
  <c r="M230" i="96" s="1"/>
  <c r="G229" i="96"/>
  <c r="G228" i="96"/>
  <c r="G227" i="96"/>
  <c r="H227" i="96" s="1"/>
  <c r="G226" i="96"/>
  <c r="M226" i="96" s="1"/>
  <c r="G225" i="96"/>
  <c r="G224" i="96"/>
  <c r="G223" i="96"/>
  <c r="H223" i="96" s="1"/>
  <c r="G222" i="96"/>
  <c r="H222" i="96" s="1"/>
  <c r="G221" i="96"/>
  <c r="G220" i="96"/>
  <c r="G219" i="96"/>
  <c r="H219" i="96" s="1"/>
  <c r="G218" i="96"/>
  <c r="M218" i="96" s="1"/>
  <c r="G217" i="96"/>
  <c r="G216" i="96"/>
  <c r="G215" i="96"/>
  <c r="H215" i="96" s="1"/>
  <c r="G214" i="96"/>
  <c r="M214" i="96" s="1"/>
  <c r="G213" i="96"/>
  <c r="G212" i="96"/>
  <c r="G211" i="96"/>
  <c r="H211" i="96" s="1"/>
  <c r="G210" i="96"/>
  <c r="M210" i="96" s="1"/>
  <c r="G209" i="96"/>
  <c r="G208" i="96"/>
  <c r="G207" i="96"/>
  <c r="H207" i="96" s="1"/>
  <c r="G206" i="96"/>
  <c r="H206" i="96" s="1"/>
  <c r="G205" i="96"/>
  <c r="G204" i="96"/>
  <c r="G203" i="96"/>
  <c r="M203" i="96" s="1"/>
  <c r="G202" i="96"/>
  <c r="H202" i="96" s="1"/>
  <c r="G201" i="96"/>
  <c r="H201" i="96" s="1"/>
  <c r="G200" i="96"/>
  <c r="G199" i="96"/>
  <c r="M199" i="96" s="1"/>
  <c r="G198" i="96"/>
  <c r="G197" i="96"/>
  <c r="G196" i="96"/>
  <c r="G195" i="96"/>
  <c r="M195" i="96" s="1"/>
  <c r="G194" i="96"/>
  <c r="H194" i="96" s="1"/>
  <c r="G193" i="96"/>
  <c r="G192" i="96"/>
  <c r="G191" i="96"/>
  <c r="M191" i="96" s="1"/>
  <c r="G190" i="96"/>
  <c r="H190" i="96" s="1"/>
  <c r="G189" i="96"/>
  <c r="G188" i="96"/>
  <c r="G187" i="96"/>
  <c r="M187" i="96" s="1"/>
  <c r="G186" i="96"/>
  <c r="G185" i="96"/>
  <c r="H185" i="96" s="1"/>
  <c r="G184" i="96"/>
  <c r="H184" i="96" s="1"/>
  <c r="G183" i="96"/>
  <c r="G182" i="96"/>
  <c r="M182" i="96" s="1"/>
  <c r="G181" i="96"/>
  <c r="G180" i="96"/>
  <c r="M180" i="96" s="1"/>
  <c r="G179" i="96"/>
  <c r="H179" i="96" s="1"/>
  <c r="G178" i="96"/>
  <c r="M178" i="96" s="1"/>
  <c r="G177" i="96"/>
  <c r="G176" i="96"/>
  <c r="G175" i="96"/>
  <c r="H175" i="96" s="1"/>
  <c r="G174" i="96"/>
  <c r="H174" i="96" s="1"/>
  <c r="G173" i="96"/>
  <c r="M173" i="96" s="1"/>
  <c r="G172" i="96"/>
  <c r="M172" i="96" s="1"/>
  <c r="G171" i="96"/>
  <c r="H171" i="96" s="1"/>
  <c r="G170" i="96"/>
  <c r="M170" i="96" s="1"/>
  <c r="G169" i="96"/>
  <c r="G168" i="96"/>
  <c r="G167" i="96"/>
  <c r="H167" i="96" s="1"/>
  <c r="G166" i="96"/>
  <c r="M166" i="96" s="1"/>
  <c r="G165" i="96"/>
  <c r="G164" i="96"/>
  <c r="M164" i="96" s="1"/>
  <c r="G163" i="96"/>
  <c r="G162" i="96"/>
  <c r="G161" i="96"/>
  <c r="G160" i="96"/>
  <c r="G159" i="96"/>
  <c r="H159" i="96" s="1"/>
  <c r="G158" i="96"/>
  <c r="M158" i="96" s="1"/>
  <c r="G157" i="96"/>
  <c r="M157" i="96" s="1"/>
  <c r="G156" i="96"/>
  <c r="G155" i="96"/>
  <c r="M155" i="96" s="1"/>
  <c r="G154" i="96"/>
  <c r="H154" i="96" s="1"/>
  <c r="G153" i="96"/>
  <c r="G152" i="96"/>
  <c r="H152" i="96" s="1"/>
  <c r="G151" i="96"/>
  <c r="H151" i="96" s="1"/>
  <c r="G150" i="96"/>
  <c r="H150" i="96" s="1"/>
  <c r="G149" i="96"/>
  <c r="G148" i="96"/>
  <c r="M148" i="96" s="1"/>
  <c r="G147" i="96"/>
  <c r="M147" i="96" s="1"/>
  <c r="G146" i="96"/>
  <c r="M146" i="96" s="1"/>
  <c r="G145" i="96"/>
  <c r="G144" i="96"/>
  <c r="G143" i="96"/>
  <c r="H143" i="96" s="1"/>
  <c r="G142" i="96"/>
  <c r="M142" i="96" s="1"/>
  <c r="G141" i="96"/>
  <c r="M141" i="96" s="1"/>
  <c r="G140" i="96"/>
  <c r="M140" i="96" s="1"/>
  <c r="G139" i="96"/>
  <c r="G138" i="96"/>
  <c r="H138" i="96" s="1"/>
  <c r="G137" i="96"/>
  <c r="G136" i="96"/>
  <c r="H136" i="96" s="1"/>
  <c r="G135" i="96"/>
  <c r="H135" i="96" s="1"/>
  <c r="G134" i="96"/>
  <c r="M134" i="96" s="1"/>
  <c r="G133" i="96"/>
  <c r="M133" i="96" s="1"/>
  <c r="G132" i="96"/>
  <c r="M132" i="96" s="1"/>
  <c r="G131" i="96"/>
  <c r="G130" i="96"/>
  <c r="H130" i="96" s="1"/>
  <c r="P129" i="96"/>
  <c r="G129" i="96"/>
  <c r="H129" i="96" s="1"/>
  <c r="G128" i="96"/>
  <c r="H128" i="96" s="1"/>
  <c r="G127" i="96"/>
  <c r="G126" i="96"/>
  <c r="G125" i="96"/>
  <c r="H125" i="96" s="1"/>
  <c r="G124" i="96"/>
  <c r="M124" i="96" s="1"/>
  <c r="G123" i="96"/>
  <c r="M123" i="96" s="1"/>
  <c r="G122" i="96"/>
  <c r="H122" i="96" s="1"/>
  <c r="G121" i="96"/>
  <c r="M121" i="96" s="1"/>
  <c r="G120" i="96"/>
  <c r="H120" i="96" s="1"/>
  <c r="G119" i="96"/>
  <c r="G118" i="96"/>
  <c r="M118" i="96" s="1"/>
  <c r="G117" i="96"/>
  <c r="M117" i="96" s="1"/>
  <c r="G116" i="96"/>
  <c r="M116" i="96" s="1"/>
  <c r="G115" i="96"/>
  <c r="M115" i="96" s="1"/>
  <c r="G114" i="96"/>
  <c r="H114" i="96" s="1"/>
  <c r="G113" i="96"/>
  <c r="H113" i="96" s="1"/>
  <c r="G112" i="96"/>
  <c r="M112" i="96" s="1"/>
  <c r="G111" i="96"/>
  <c r="G110" i="96"/>
  <c r="G109" i="96"/>
  <c r="H109" i="96" s="1"/>
  <c r="G108" i="96"/>
  <c r="M108" i="96" s="1"/>
  <c r="G107" i="96"/>
  <c r="M107" i="96" s="1"/>
  <c r="G106" i="96"/>
  <c r="H106" i="96" s="1"/>
  <c r="G105" i="96"/>
  <c r="M105" i="96" s="1"/>
  <c r="G104" i="96"/>
  <c r="H104" i="96" s="1"/>
  <c r="G103" i="96"/>
  <c r="G102" i="96"/>
  <c r="M102" i="96" s="1"/>
  <c r="G101" i="96"/>
  <c r="M101" i="96" s="1"/>
  <c r="G100" i="96"/>
  <c r="M100" i="96" s="1"/>
  <c r="G99" i="96"/>
  <c r="M99" i="96" s="1"/>
  <c r="G98" i="96"/>
  <c r="H98" i="96" s="1"/>
  <c r="G97" i="96"/>
  <c r="M97" i="96" s="1"/>
  <c r="G96" i="96"/>
  <c r="M96" i="96" s="1"/>
  <c r="G95" i="96"/>
  <c r="G94" i="96"/>
  <c r="G93" i="96"/>
  <c r="M93" i="96" s="1"/>
  <c r="G92" i="96"/>
  <c r="M92" i="96" s="1"/>
  <c r="G91" i="96"/>
  <c r="M91" i="96" s="1"/>
  <c r="G90" i="96"/>
  <c r="G89" i="96"/>
  <c r="H89" i="96" s="1"/>
  <c r="G88" i="96"/>
  <c r="M88" i="96" s="1"/>
  <c r="G87" i="96"/>
  <c r="H87" i="96" s="1"/>
  <c r="G86" i="96"/>
  <c r="G85" i="96"/>
  <c r="M85" i="96" s="1"/>
  <c r="G84" i="96"/>
  <c r="H84" i="96" s="1"/>
  <c r="G83" i="96"/>
  <c r="G82" i="96"/>
  <c r="G81" i="96"/>
  <c r="M81" i="96" s="1"/>
  <c r="G80" i="96"/>
  <c r="H80" i="96" s="1"/>
  <c r="G79" i="96"/>
  <c r="H79" i="96" s="1"/>
  <c r="G78" i="96"/>
  <c r="G77" i="96"/>
  <c r="M77" i="96" s="1"/>
  <c r="G76" i="96"/>
  <c r="M76" i="96" s="1"/>
  <c r="G75" i="96"/>
  <c r="H75" i="96" s="1"/>
  <c r="G74" i="96"/>
  <c r="G73" i="96"/>
  <c r="M73" i="96" s="1"/>
  <c r="G72" i="96"/>
  <c r="M72" i="96" s="1"/>
  <c r="G71" i="96"/>
  <c r="H71" i="96" s="1"/>
  <c r="G70" i="96"/>
  <c r="G69" i="96"/>
  <c r="M69" i="96" s="1"/>
  <c r="G68" i="96"/>
  <c r="M68" i="96" s="1"/>
  <c r="G67" i="96"/>
  <c r="G66" i="96"/>
  <c r="G65" i="96"/>
  <c r="M65" i="96" s="1"/>
  <c r="G64" i="96"/>
  <c r="M64" i="96" s="1"/>
  <c r="G63" i="96"/>
  <c r="G62" i="96"/>
  <c r="G61" i="96"/>
  <c r="M61" i="96" s="1"/>
  <c r="G60" i="96"/>
  <c r="M60" i="96" s="1"/>
  <c r="G59" i="96"/>
  <c r="H59" i="96" s="1"/>
  <c r="G58" i="96"/>
  <c r="H58" i="96" s="1"/>
  <c r="G57" i="96"/>
  <c r="M57" i="96" s="1"/>
  <c r="G56" i="96"/>
  <c r="M56" i="96" s="1"/>
  <c r="G55" i="96"/>
  <c r="M55" i="96" s="1"/>
  <c r="G54" i="96"/>
  <c r="H54" i="96" s="1"/>
  <c r="G53" i="96"/>
  <c r="M53" i="96" s="1"/>
  <c r="G52" i="96"/>
  <c r="G51" i="96"/>
  <c r="M51" i="96" s="1"/>
  <c r="G50" i="96"/>
  <c r="M50" i="96" s="1"/>
  <c r="G49" i="96"/>
  <c r="M49" i="96" s="1"/>
  <c r="G48" i="96"/>
  <c r="G47" i="96"/>
  <c r="M47" i="96" s="1"/>
  <c r="G46" i="96"/>
  <c r="H46" i="96" s="1"/>
  <c r="G45" i="96"/>
  <c r="H45" i="96" s="1"/>
  <c r="G44" i="96"/>
  <c r="G43" i="96"/>
  <c r="M43" i="96" s="1"/>
  <c r="G42" i="96"/>
  <c r="H42" i="96" s="1"/>
  <c r="G41" i="96"/>
  <c r="M41" i="96" s="1"/>
  <c r="G40" i="96"/>
  <c r="G39" i="96"/>
  <c r="M39" i="96" s="1"/>
  <c r="G38" i="96"/>
  <c r="H38" i="96" s="1"/>
  <c r="G37" i="96"/>
  <c r="M37" i="96" s="1"/>
  <c r="G36" i="96"/>
  <c r="G35" i="96"/>
  <c r="M35" i="96" s="1"/>
  <c r="G34" i="96"/>
  <c r="H34" i="96" s="1"/>
  <c r="G33" i="96"/>
  <c r="M33" i="96" s="1"/>
  <c r="G32" i="96"/>
  <c r="G31" i="96"/>
  <c r="M31" i="96" s="1"/>
  <c r="G30" i="96"/>
  <c r="H30" i="96" s="1"/>
  <c r="G29" i="96"/>
  <c r="H29" i="96" s="1"/>
  <c r="G28" i="96"/>
  <c r="G27" i="96"/>
  <c r="M27" i="96" s="1"/>
  <c r="G26" i="96"/>
  <c r="H26" i="96" s="1"/>
  <c r="G25" i="96"/>
  <c r="M25" i="96" s="1"/>
  <c r="G24" i="96"/>
  <c r="G23" i="96"/>
  <c r="M23" i="96" s="1"/>
  <c r="G22" i="96"/>
  <c r="H22" i="96" s="1"/>
  <c r="G21" i="96"/>
  <c r="M21" i="96" s="1"/>
  <c r="G20" i="96"/>
  <c r="G19" i="96"/>
  <c r="M19" i="96" s="1"/>
  <c r="G18" i="96"/>
  <c r="H18" i="96" s="1"/>
  <c r="G17" i="96"/>
  <c r="M17" i="96" s="1"/>
  <c r="G16" i="96"/>
  <c r="G15" i="96"/>
  <c r="M15" i="96" s="1"/>
  <c r="G14" i="96"/>
  <c r="H14" i="96" s="1"/>
  <c r="G13" i="96"/>
  <c r="H13" i="96" s="1"/>
  <c r="G12" i="96"/>
  <c r="G11" i="96"/>
  <c r="M11" i="96" s="1"/>
  <c r="G10" i="96"/>
  <c r="H10" i="96" s="1"/>
  <c r="G9" i="96"/>
  <c r="M9" i="96" s="1"/>
  <c r="G8" i="96"/>
  <c r="G7" i="96"/>
  <c r="M7" i="96" s="1"/>
  <c r="G6" i="96"/>
  <c r="H6" i="96" s="1"/>
  <c r="G5" i="96"/>
  <c r="M5" i="96" s="1"/>
  <c r="G4" i="96"/>
  <c r="H4" i="96" s="1"/>
  <c r="G3" i="96"/>
  <c r="M3" i="96" s="1"/>
  <c r="I3" i="96"/>
  <c r="I4" i="96" s="1"/>
  <c r="F2" i="96"/>
  <c r="F257" i="96" s="1"/>
  <c r="P133" i="87"/>
  <c r="E5" i="94"/>
  <c r="D5" i="94" s="1"/>
  <c r="F5" i="94" s="1"/>
  <c r="E6" i="94"/>
  <c r="D6" i="94" s="1"/>
  <c r="E261" i="87"/>
  <c r="G4" i="87"/>
  <c r="G5" i="87"/>
  <c r="H5" i="87" s="1"/>
  <c r="G6" i="87"/>
  <c r="H6" i="87" s="1"/>
  <c r="G7" i="87"/>
  <c r="M7" i="87" s="1"/>
  <c r="G8" i="87"/>
  <c r="M8" i="87" s="1"/>
  <c r="G9" i="87"/>
  <c r="G10" i="87"/>
  <c r="G11" i="87"/>
  <c r="G12" i="87"/>
  <c r="M12" i="87" s="1"/>
  <c r="G13" i="87"/>
  <c r="H13" i="87" s="1"/>
  <c r="G14" i="87"/>
  <c r="H14" i="87" s="1"/>
  <c r="G15" i="87"/>
  <c r="G16" i="87"/>
  <c r="G17" i="87"/>
  <c r="M17" i="87" s="1"/>
  <c r="G18" i="87"/>
  <c r="G19" i="87"/>
  <c r="M19" i="87" s="1"/>
  <c r="G20" i="87"/>
  <c r="G21" i="87"/>
  <c r="H21" i="87" s="1"/>
  <c r="G22" i="87"/>
  <c r="H22" i="87" s="1"/>
  <c r="G23" i="87"/>
  <c r="M23" i="87" s="1"/>
  <c r="G24" i="87"/>
  <c r="M24" i="87" s="1"/>
  <c r="G25" i="87"/>
  <c r="G26" i="87"/>
  <c r="G27" i="87"/>
  <c r="G28" i="87"/>
  <c r="M28" i="87" s="1"/>
  <c r="G29" i="87"/>
  <c r="M29" i="87" s="1"/>
  <c r="G30" i="87"/>
  <c r="H30" i="87" s="1"/>
  <c r="G31" i="87"/>
  <c r="G32" i="87"/>
  <c r="G33" i="87"/>
  <c r="M33" i="87" s="1"/>
  <c r="G34" i="87"/>
  <c r="G35" i="87"/>
  <c r="M35" i="87" s="1"/>
  <c r="G36" i="87"/>
  <c r="G37" i="87"/>
  <c r="H37" i="87" s="1"/>
  <c r="G38" i="87"/>
  <c r="H38" i="87" s="1"/>
  <c r="G39" i="87"/>
  <c r="M39" i="87" s="1"/>
  <c r="G40" i="87"/>
  <c r="M40" i="87" s="1"/>
  <c r="G41" i="87"/>
  <c r="G42" i="87"/>
  <c r="G43" i="87"/>
  <c r="G44" i="87"/>
  <c r="M44" i="87" s="1"/>
  <c r="G45" i="87"/>
  <c r="H45" i="87" s="1"/>
  <c r="G46" i="87"/>
  <c r="H46" i="87" s="1"/>
  <c r="G47" i="87"/>
  <c r="G48" i="87"/>
  <c r="G49" i="87"/>
  <c r="M49" i="87" s="1"/>
  <c r="G50" i="87"/>
  <c r="G51" i="87"/>
  <c r="M51" i="87" s="1"/>
  <c r="G52" i="87"/>
  <c r="G53" i="87"/>
  <c r="H53" i="87" s="1"/>
  <c r="G54" i="87"/>
  <c r="H54" i="87" s="1"/>
  <c r="G55" i="87"/>
  <c r="M55" i="87" s="1"/>
  <c r="G56" i="87"/>
  <c r="M56" i="87" s="1"/>
  <c r="G57" i="87"/>
  <c r="G58" i="87"/>
  <c r="G59" i="87"/>
  <c r="M59" i="87" s="1"/>
  <c r="G60" i="87"/>
  <c r="M60" i="87" s="1"/>
  <c r="G61" i="87"/>
  <c r="H61" i="87" s="1"/>
  <c r="G62" i="87"/>
  <c r="H62" i="87" s="1"/>
  <c r="G63" i="87"/>
  <c r="M63" i="87" s="1"/>
  <c r="G64" i="87"/>
  <c r="M64" i="87" s="1"/>
  <c r="G65" i="87"/>
  <c r="G66" i="87"/>
  <c r="G67" i="87"/>
  <c r="M67" i="87" s="1"/>
  <c r="G68" i="87"/>
  <c r="M68" i="87" s="1"/>
  <c r="G69" i="87"/>
  <c r="H69" i="87" s="1"/>
  <c r="G70" i="87"/>
  <c r="H70" i="87" s="1"/>
  <c r="G71" i="87"/>
  <c r="M71" i="87" s="1"/>
  <c r="G72" i="87"/>
  <c r="M72" i="87" s="1"/>
  <c r="G73" i="87"/>
  <c r="M73" i="87" s="1"/>
  <c r="G74" i="87"/>
  <c r="H74" i="87" s="1"/>
  <c r="G75" i="87"/>
  <c r="H75" i="87" s="1"/>
  <c r="G76" i="87"/>
  <c r="M76" i="87" s="1"/>
  <c r="G77" i="87"/>
  <c r="M77" i="87" s="1"/>
  <c r="G78" i="87"/>
  <c r="G79" i="87"/>
  <c r="G80" i="87"/>
  <c r="M80" i="87" s="1"/>
  <c r="G81" i="87"/>
  <c r="M81" i="87" s="1"/>
  <c r="G82" i="87"/>
  <c r="H82" i="87" s="1"/>
  <c r="G83" i="87"/>
  <c r="H83" i="87" s="1"/>
  <c r="G84" i="87"/>
  <c r="M84" i="87" s="1"/>
  <c r="G85" i="87"/>
  <c r="M85" i="87" s="1"/>
  <c r="G86" i="87"/>
  <c r="G87" i="87"/>
  <c r="G88" i="87"/>
  <c r="M88" i="87" s="1"/>
  <c r="G89" i="87"/>
  <c r="M89" i="87" s="1"/>
  <c r="G90" i="87"/>
  <c r="H90" i="87" s="1"/>
  <c r="G91" i="87"/>
  <c r="H91" i="87" s="1"/>
  <c r="G92" i="87"/>
  <c r="M92" i="87" s="1"/>
  <c r="G93" i="87"/>
  <c r="M93" i="87" s="1"/>
  <c r="G94" i="87"/>
  <c r="G95" i="87"/>
  <c r="G96" i="87"/>
  <c r="M96" i="87" s="1"/>
  <c r="G97" i="87"/>
  <c r="M97" i="87" s="1"/>
  <c r="G98" i="87"/>
  <c r="H98" i="87" s="1"/>
  <c r="G99" i="87"/>
  <c r="H99" i="87" s="1"/>
  <c r="G100" i="87"/>
  <c r="M100" i="87" s="1"/>
  <c r="G101" i="87"/>
  <c r="M101" i="87" s="1"/>
  <c r="G102" i="87"/>
  <c r="G103" i="87"/>
  <c r="G104" i="87"/>
  <c r="M104" i="87" s="1"/>
  <c r="G105" i="87"/>
  <c r="M105" i="87" s="1"/>
  <c r="G106" i="87"/>
  <c r="H106" i="87" s="1"/>
  <c r="G107" i="87"/>
  <c r="H107" i="87" s="1"/>
  <c r="G108" i="87"/>
  <c r="M108" i="87" s="1"/>
  <c r="G109" i="87"/>
  <c r="M109" i="87" s="1"/>
  <c r="G110" i="87"/>
  <c r="G111" i="87"/>
  <c r="G112" i="87"/>
  <c r="M112" i="87" s="1"/>
  <c r="G113" i="87"/>
  <c r="M113" i="87" s="1"/>
  <c r="G114" i="87"/>
  <c r="H114" i="87" s="1"/>
  <c r="G115" i="87"/>
  <c r="H115" i="87" s="1"/>
  <c r="G116" i="87"/>
  <c r="M116" i="87" s="1"/>
  <c r="G117" i="87"/>
  <c r="M117" i="87" s="1"/>
  <c r="G118" i="87"/>
  <c r="G119" i="87"/>
  <c r="G120" i="87"/>
  <c r="M120" i="87" s="1"/>
  <c r="G121" i="87"/>
  <c r="M121" i="87" s="1"/>
  <c r="G122" i="87"/>
  <c r="H122" i="87" s="1"/>
  <c r="G123" i="87"/>
  <c r="H123" i="87" s="1"/>
  <c r="G124" i="87"/>
  <c r="M124" i="87" s="1"/>
  <c r="G125" i="87"/>
  <c r="M125" i="87" s="1"/>
  <c r="G126" i="87"/>
  <c r="M126" i="87" s="1"/>
  <c r="G127" i="87"/>
  <c r="H127" i="87" s="1"/>
  <c r="G128" i="87"/>
  <c r="H128" i="87" s="1"/>
  <c r="G129" i="87"/>
  <c r="M129" i="87" s="1"/>
  <c r="G130" i="87"/>
  <c r="M130" i="87" s="1"/>
  <c r="G131" i="87"/>
  <c r="G132" i="87"/>
  <c r="G133" i="87"/>
  <c r="M133" i="87" s="1"/>
  <c r="G134" i="87"/>
  <c r="M134" i="87" s="1"/>
  <c r="G135" i="87"/>
  <c r="H135" i="87" s="1"/>
  <c r="G136" i="87"/>
  <c r="H136" i="87" s="1"/>
  <c r="G137" i="87"/>
  <c r="M137" i="87" s="1"/>
  <c r="G138" i="87"/>
  <c r="M138" i="87" s="1"/>
  <c r="G139" i="87"/>
  <c r="G140" i="87"/>
  <c r="G141" i="87"/>
  <c r="M141" i="87" s="1"/>
  <c r="G142" i="87"/>
  <c r="M142" i="87" s="1"/>
  <c r="G143" i="87"/>
  <c r="H143" i="87" s="1"/>
  <c r="G144" i="87"/>
  <c r="H144" i="87" s="1"/>
  <c r="G145" i="87"/>
  <c r="M145" i="87" s="1"/>
  <c r="G146" i="87"/>
  <c r="M146" i="87" s="1"/>
  <c r="G147" i="87"/>
  <c r="G148" i="87"/>
  <c r="G149" i="87"/>
  <c r="M149" i="87" s="1"/>
  <c r="G150" i="87"/>
  <c r="M150" i="87" s="1"/>
  <c r="G151" i="87"/>
  <c r="H151" i="87" s="1"/>
  <c r="G152" i="87"/>
  <c r="H152" i="87" s="1"/>
  <c r="G153" i="87"/>
  <c r="M153" i="87" s="1"/>
  <c r="G154" i="87"/>
  <c r="M154" i="87" s="1"/>
  <c r="G155" i="87"/>
  <c r="G156" i="87"/>
  <c r="G157" i="87"/>
  <c r="M157" i="87" s="1"/>
  <c r="G158" i="87"/>
  <c r="M158" i="87" s="1"/>
  <c r="G159" i="87"/>
  <c r="H159" i="87" s="1"/>
  <c r="G160" i="87"/>
  <c r="H160" i="87" s="1"/>
  <c r="G161" i="87"/>
  <c r="M161" i="87" s="1"/>
  <c r="G162" i="87"/>
  <c r="M162" i="87" s="1"/>
  <c r="G163" i="87"/>
  <c r="G164" i="87"/>
  <c r="G165" i="87"/>
  <c r="M165" i="87" s="1"/>
  <c r="G166" i="87"/>
  <c r="M166" i="87" s="1"/>
  <c r="G167" i="87"/>
  <c r="H167" i="87" s="1"/>
  <c r="G168" i="87"/>
  <c r="H168" i="87" s="1"/>
  <c r="G169" i="87"/>
  <c r="M169" i="87" s="1"/>
  <c r="G170" i="87"/>
  <c r="M170" i="87" s="1"/>
  <c r="G171" i="87"/>
  <c r="G172" i="87"/>
  <c r="G173" i="87"/>
  <c r="M173" i="87" s="1"/>
  <c r="G174" i="87"/>
  <c r="M174" i="87" s="1"/>
  <c r="G175" i="87"/>
  <c r="H175" i="87" s="1"/>
  <c r="G176" i="87"/>
  <c r="H176" i="87" s="1"/>
  <c r="G177" i="87"/>
  <c r="M177" i="87" s="1"/>
  <c r="G178" i="87"/>
  <c r="M178" i="87" s="1"/>
  <c r="G179" i="87"/>
  <c r="M179" i="87" s="1"/>
  <c r="G180" i="87"/>
  <c r="H180" i="87" s="1"/>
  <c r="G181" i="87"/>
  <c r="H181" i="87" s="1"/>
  <c r="G182" i="87"/>
  <c r="M182" i="87" s="1"/>
  <c r="G183" i="87"/>
  <c r="M183" i="87" s="1"/>
  <c r="G184" i="87"/>
  <c r="G185" i="87"/>
  <c r="G186" i="87"/>
  <c r="M186" i="87" s="1"/>
  <c r="G187" i="87"/>
  <c r="M187" i="87" s="1"/>
  <c r="G188" i="87"/>
  <c r="H188" i="87" s="1"/>
  <c r="G189" i="87"/>
  <c r="H189" i="87" s="1"/>
  <c r="G190" i="87"/>
  <c r="M190" i="87" s="1"/>
  <c r="G191" i="87"/>
  <c r="M191" i="87" s="1"/>
  <c r="G192" i="87"/>
  <c r="G193" i="87"/>
  <c r="G194" i="87"/>
  <c r="M194" i="87" s="1"/>
  <c r="G195" i="87"/>
  <c r="M195" i="87" s="1"/>
  <c r="G196" i="87"/>
  <c r="H196" i="87" s="1"/>
  <c r="G197" i="87"/>
  <c r="H197" i="87" s="1"/>
  <c r="G198" i="87"/>
  <c r="M198" i="87" s="1"/>
  <c r="G199" i="87"/>
  <c r="M199" i="87" s="1"/>
  <c r="G200" i="87"/>
  <c r="G201" i="87"/>
  <c r="G202" i="87"/>
  <c r="M202" i="87" s="1"/>
  <c r="G203" i="87"/>
  <c r="M203" i="87" s="1"/>
  <c r="G204" i="87"/>
  <c r="H204" i="87" s="1"/>
  <c r="G205" i="87"/>
  <c r="H205" i="87" s="1"/>
  <c r="G206" i="87"/>
  <c r="M206" i="87" s="1"/>
  <c r="G207" i="87"/>
  <c r="M207" i="87" s="1"/>
  <c r="G208" i="87"/>
  <c r="G209" i="87"/>
  <c r="M209" i="87" s="1"/>
  <c r="G210" i="87"/>
  <c r="M210" i="87" s="1"/>
  <c r="G211" i="87"/>
  <c r="M211" i="87" s="1"/>
  <c r="G212" i="87"/>
  <c r="H212" i="87" s="1"/>
  <c r="G213" i="87"/>
  <c r="H213" i="87" s="1"/>
  <c r="G214" i="87"/>
  <c r="M214" i="87" s="1"/>
  <c r="G215" i="87"/>
  <c r="M215" i="87" s="1"/>
  <c r="G216" i="87"/>
  <c r="G217" i="87"/>
  <c r="M217" i="87" s="1"/>
  <c r="G218" i="87"/>
  <c r="M218" i="87" s="1"/>
  <c r="G219" i="87"/>
  <c r="M219" i="87" s="1"/>
  <c r="G220" i="87"/>
  <c r="H220" i="87" s="1"/>
  <c r="G221" i="87"/>
  <c r="M221" i="87" s="1"/>
  <c r="G222" i="87"/>
  <c r="M222" i="87" s="1"/>
  <c r="G223" i="87"/>
  <c r="M223" i="87" s="1"/>
  <c r="G224" i="87"/>
  <c r="G225" i="87"/>
  <c r="M225" i="87" s="1"/>
  <c r="G226" i="87"/>
  <c r="M226" i="87" s="1"/>
  <c r="G227" i="87"/>
  <c r="M227" i="87" s="1"/>
  <c r="G228" i="87"/>
  <c r="H228" i="87" s="1"/>
  <c r="G229" i="87"/>
  <c r="H229" i="87" s="1"/>
  <c r="G230" i="87"/>
  <c r="M230" i="87" s="1"/>
  <c r="G231" i="87"/>
  <c r="M231" i="87" s="1"/>
  <c r="G232" i="87"/>
  <c r="G233" i="87"/>
  <c r="M233" i="87" s="1"/>
  <c r="G234" i="87"/>
  <c r="M234" i="87" s="1"/>
  <c r="G235" i="87"/>
  <c r="H235" i="87" s="1"/>
  <c r="G236" i="87"/>
  <c r="M236" i="87" s="1"/>
  <c r="G237" i="87"/>
  <c r="M237" i="87" s="1"/>
  <c r="G238" i="87"/>
  <c r="M238" i="87" s="1"/>
  <c r="G239" i="87"/>
  <c r="G240" i="87"/>
  <c r="M240" i="87" s="1"/>
  <c r="G241" i="87"/>
  <c r="M241" i="87" s="1"/>
  <c r="G242" i="87"/>
  <c r="M242" i="87" s="1"/>
  <c r="G243" i="87"/>
  <c r="H243" i="87" s="1"/>
  <c r="G244" i="87"/>
  <c r="H244" i="87" s="1"/>
  <c r="G245" i="87"/>
  <c r="M245" i="87" s="1"/>
  <c r="G246" i="87"/>
  <c r="M246" i="87" s="1"/>
  <c r="G247" i="87"/>
  <c r="G248" i="87"/>
  <c r="M248" i="87" s="1"/>
  <c r="G249" i="87"/>
  <c r="M249" i="87" s="1"/>
  <c r="G250" i="87"/>
  <c r="M250" i="87" s="1"/>
  <c r="G251" i="87"/>
  <c r="H251" i="87" s="1"/>
  <c r="G252" i="87"/>
  <c r="M252" i="87" s="1"/>
  <c r="G253" i="87"/>
  <c r="M253" i="87" s="1"/>
  <c r="G254" i="87"/>
  <c r="M254" i="87" s="1"/>
  <c r="G255" i="87"/>
  <c r="G256" i="87"/>
  <c r="M256" i="87" s="1"/>
  <c r="G257" i="87"/>
  <c r="M257" i="87" s="1"/>
  <c r="G258" i="87"/>
  <c r="M258" i="87" s="1"/>
  <c r="G259" i="87"/>
  <c r="H259" i="87" s="1"/>
  <c r="G260" i="87"/>
  <c r="H260" i="87" s="1"/>
  <c r="F3" i="87"/>
  <c r="G2" i="87"/>
  <c r="K2" i="87" s="1"/>
  <c r="L2" i="87" s="1"/>
  <c r="E41" i="85"/>
  <c r="E40" i="85"/>
  <c r="E39" i="85"/>
  <c r="E38" i="85"/>
  <c r="E37" i="85"/>
  <c r="E36" i="85"/>
  <c r="E35" i="85"/>
  <c r="E34" i="85"/>
  <c r="E31" i="85"/>
  <c r="E30" i="85"/>
  <c r="E29" i="85"/>
  <c r="E28" i="85"/>
  <c r="E27" i="85"/>
  <c r="E26" i="85"/>
  <c r="E25" i="85"/>
  <c r="E24" i="85"/>
  <c r="E21" i="85"/>
  <c r="E20" i="85"/>
  <c r="E19" i="85"/>
  <c r="E18" i="85"/>
  <c r="E17" i="85"/>
  <c r="E16" i="85"/>
  <c r="E15" i="85"/>
  <c r="E14" i="85"/>
  <c r="G4" i="85"/>
  <c r="G5" i="85"/>
  <c r="G6" i="85"/>
  <c r="G7" i="85"/>
  <c r="G8" i="85"/>
  <c r="G9" i="85"/>
  <c r="G10" i="85"/>
  <c r="E4" i="85"/>
  <c r="E5" i="85"/>
  <c r="E6" i="85"/>
  <c r="E7" i="85"/>
  <c r="E8" i="85"/>
  <c r="E9" i="85"/>
  <c r="E10" i="85"/>
  <c r="AG19" i="80"/>
  <c r="AF16" i="80"/>
  <c r="AF17" i="80"/>
  <c r="AF18" i="80"/>
  <c r="AF15" i="80"/>
  <c r="G3" i="85"/>
  <c r="E3" i="85"/>
  <c r="M206" i="96" l="1"/>
  <c r="H180" i="96"/>
  <c r="M154" i="96"/>
  <c r="H117" i="96"/>
  <c r="M215" i="96"/>
  <c r="H218" i="96"/>
  <c r="M202" i="96"/>
  <c r="M238" i="96"/>
  <c r="M38" i="96"/>
  <c r="H41" i="96"/>
  <c r="M174" i="96"/>
  <c r="M247" i="96"/>
  <c r="H250" i="96"/>
  <c r="H3" i="97"/>
  <c r="H57" i="96"/>
  <c r="M138" i="96"/>
  <c r="H141" i="96"/>
  <c r="M211" i="96"/>
  <c r="H214" i="96"/>
  <c r="M227" i="96"/>
  <c r="H230" i="96"/>
  <c r="M254" i="96"/>
  <c r="H69" i="96"/>
  <c r="M129" i="96"/>
  <c r="M190" i="96"/>
  <c r="M222" i="96"/>
  <c r="M231" i="96"/>
  <c r="H234" i="96"/>
  <c r="M243" i="96"/>
  <c r="H246" i="96"/>
  <c r="M109" i="96"/>
  <c r="H112" i="96"/>
  <c r="I5" i="97"/>
  <c r="M165" i="96"/>
  <c r="H165" i="96"/>
  <c r="H3" i="96"/>
  <c r="H25" i="96"/>
  <c r="M80" i="96"/>
  <c r="M89" i="96"/>
  <c r="H134" i="96"/>
  <c r="H9" i="96"/>
  <c r="H65" i="96"/>
  <c r="M113" i="96"/>
  <c r="H124" i="96"/>
  <c r="M128" i="96"/>
  <c r="H142" i="96"/>
  <c r="M150" i="96"/>
  <c r="M156" i="96"/>
  <c r="H156" i="96"/>
  <c r="H166" i="96"/>
  <c r="H178" i="96"/>
  <c r="H181" i="96"/>
  <c r="M181" i="96"/>
  <c r="M4" i="97"/>
  <c r="H4" i="97"/>
  <c r="M22" i="96"/>
  <c r="M45" i="96"/>
  <c r="H61" i="96"/>
  <c r="M104" i="96"/>
  <c r="H115" i="96"/>
  <c r="M120" i="96"/>
  <c r="M125" i="96"/>
  <c r="H158" i="96"/>
  <c r="H162" i="96"/>
  <c r="M162" i="96"/>
  <c r="M194" i="96"/>
  <c r="H198" i="96"/>
  <c r="M198" i="96"/>
  <c r="M6" i="96"/>
  <c r="M29" i="96"/>
  <c r="H53" i="96"/>
  <c r="M84" i="96"/>
  <c r="H93" i="96"/>
  <c r="H99" i="96"/>
  <c r="H108" i="96"/>
  <c r="M13" i="96"/>
  <c r="H88" i="96"/>
  <c r="H97" i="96"/>
  <c r="M130" i="96"/>
  <c r="H133" i="96"/>
  <c r="M149" i="96"/>
  <c r="H149" i="96"/>
  <c r="H173" i="96"/>
  <c r="M5" i="97"/>
  <c r="H5" i="97"/>
  <c r="M2" i="97"/>
  <c r="G2" i="96"/>
  <c r="J2" i="96" s="1"/>
  <c r="K2" i="96" s="1"/>
  <c r="L2" i="96" s="1"/>
  <c r="M18" i="96"/>
  <c r="H21" i="96"/>
  <c r="M34" i="96"/>
  <c r="H37" i="96"/>
  <c r="H56" i="96"/>
  <c r="H60" i="96"/>
  <c r="H64" i="96"/>
  <c r="H68" i="96"/>
  <c r="H73" i="96"/>
  <c r="H77" i="96"/>
  <c r="H92" i="96"/>
  <c r="H96" i="96"/>
  <c r="H101" i="96"/>
  <c r="H116" i="96"/>
  <c r="H121" i="96"/>
  <c r="H123" i="96"/>
  <c r="H146" i="96"/>
  <c r="H157" i="96"/>
  <c r="H170" i="96"/>
  <c r="H172" i="96"/>
  <c r="H182" i="96"/>
  <c r="H187" i="96"/>
  <c r="H191" i="96"/>
  <c r="H195" i="96"/>
  <c r="H199" i="96"/>
  <c r="M207" i="96"/>
  <c r="H210" i="96"/>
  <c r="M223" i="96"/>
  <c r="H226" i="96"/>
  <c r="M239" i="96"/>
  <c r="H242" i="96"/>
  <c r="M255" i="96"/>
  <c r="M4" i="96"/>
  <c r="M14" i="96"/>
  <c r="H17" i="96"/>
  <c r="M30" i="96"/>
  <c r="H33" i="96"/>
  <c r="M46" i="96"/>
  <c r="H49" i="96"/>
  <c r="H72" i="96"/>
  <c r="H76" i="96"/>
  <c r="H81" i="96"/>
  <c r="H85" i="96"/>
  <c r="H100" i="96"/>
  <c r="H105" i="96"/>
  <c r="H107" i="96"/>
  <c r="H132" i="96"/>
  <c r="H140" i="96"/>
  <c r="H148" i="96"/>
  <c r="H164" i="96"/>
  <c r="M219" i="96"/>
  <c r="M235" i="96"/>
  <c r="M251" i="96"/>
  <c r="J3" i="96"/>
  <c r="K3" i="96" s="1"/>
  <c r="L3" i="96" s="1"/>
  <c r="M10" i="96"/>
  <c r="M26" i="96"/>
  <c r="M42" i="96"/>
  <c r="H91" i="96"/>
  <c r="I5" i="96"/>
  <c r="I6" i="96" s="1"/>
  <c r="J4" i="96"/>
  <c r="K4" i="96" s="1"/>
  <c r="L4" i="96" s="1"/>
  <c r="H131" i="96"/>
  <c r="M144" i="96"/>
  <c r="M153" i="96"/>
  <c r="H153" i="96"/>
  <c r="H163" i="96"/>
  <c r="M205" i="96"/>
  <c r="H205" i="96"/>
  <c r="M216" i="96"/>
  <c r="H216" i="96"/>
  <c r="M221" i="96"/>
  <c r="H221" i="96"/>
  <c r="M232" i="96"/>
  <c r="H232" i="96"/>
  <c r="M237" i="96"/>
  <c r="H237" i="96"/>
  <c r="M248" i="96"/>
  <c r="H248" i="96"/>
  <c r="M253" i="96"/>
  <c r="H253" i="96"/>
  <c r="M74" i="96"/>
  <c r="H74" i="96"/>
  <c r="M79" i="96"/>
  <c r="M90" i="96"/>
  <c r="H90" i="96"/>
  <c r="M103" i="96"/>
  <c r="H103" i="96"/>
  <c r="M119" i="96"/>
  <c r="H119" i="96"/>
  <c r="H139" i="96"/>
  <c r="H144" i="96"/>
  <c r="M152" i="96"/>
  <c r="M161" i="96"/>
  <c r="H161" i="96"/>
  <c r="M168" i="96"/>
  <c r="H168" i="96"/>
  <c r="M192" i="96"/>
  <c r="H192" i="96"/>
  <c r="M75" i="96"/>
  <c r="H94" i="96"/>
  <c r="H110" i="96"/>
  <c r="H126" i="96"/>
  <c r="H16" i="96"/>
  <c r="H28" i="96"/>
  <c r="H36" i="96"/>
  <c r="H40" i="96"/>
  <c r="H44" i="96"/>
  <c r="H48" i="96"/>
  <c r="H51" i="96"/>
  <c r="M54" i="96"/>
  <c r="M63" i="96"/>
  <c r="H5" i="96"/>
  <c r="H7" i="96"/>
  <c r="M8" i="96"/>
  <c r="H11" i="96"/>
  <c r="M12" i="96"/>
  <c r="H15" i="96"/>
  <c r="M16" i="96"/>
  <c r="H19" i="96"/>
  <c r="M20" i="96"/>
  <c r="H23" i="96"/>
  <c r="M24" i="96"/>
  <c r="H27" i="96"/>
  <c r="M28" i="96"/>
  <c r="H31" i="96"/>
  <c r="M32" i="96"/>
  <c r="H35" i="96"/>
  <c r="M36" i="96"/>
  <c r="H39" i="96"/>
  <c r="M40" i="96"/>
  <c r="H43" i="96"/>
  <c r="M44" i="96"/>
  <c r="H47" i="96"/>
  <c r="M48" i="96"/>
  <c r="H52" i="96"/>
  <c r="M52" i="96"/>
  <c r="M62" i="96"/>
  <c r="H62" i="96"/>
  <c r="H63" i="96"/>
  <c r="M67" i="96"/>
  <c r="M78" i="96"/>
  <c r="H78" i="96"/>
  <c r="M83" i="96"/>
  <c r="M94" i="96"/>
  <c r="H102" i="96"/>
  <c r="M110" i="96"/>
  <c r="H118" i="96"/>
  <c r="M126" i="96"/>
  <c r="M131" i="96"/>
  <c r="M137" i="96"/>
  <c r="H137" i="96"/>
  <c r="H147" i="96"/>
  <c r="M160" i="96"/>
  <c r="M163" i="96"/>
  <c r="M176" i="96"/>
  <c r="H176" i="96"/>
  <c r="M59" i="96"/>
  <c r="M70" i="96"/>
  <c r="H70" i="96"/>
  <c r="M86" i="96"/>
  <c r="H86" i="96"/>
  <c r="H8" i="96"/>
  <c r="H12" i="96"/>
  <c r="H20" i="96"/>
  <c r="H24" i="96"/>
  <c r="H32" i="96"/>
  <c r="H50" i="96"/>
  <c r="H55" i="96"/>
  <c r="M58" i="96"/>
  <c r="M66" i="96"/>
  <c r="H66" i="96"/>
  <c r="H67" i="96"/>
  <c r="M71" i="96"/>
  <c r="M82" i="96"/>
  <c r="H82" i="96"/>
  <c r="H83" i="96"/>
  <c r="M87" i="96"/>
  <c r="M95" i="96"/>
  <c r="H95" i="96"/>
  <c r="M111" i="96"/>
  <c r="H111" i="96"/>
  <c r="M127" i="96"/>
  <c r="H127" i="96"/>
  <c r="M136" i="96"/>
  <c r="M139" i="96"/>
  <c r="M145" i="96"/>
  <c r="H145" i="96"/>
  <c r="H155" i="96"/>
  <c r="H160" i="96"/>
  <c r="M171" i="96"/>
  <c r="M179" i="96"/>
  <c r="M189" i="96"/>
  <c r="M197" i="96"/>
  <c r="H197" i="96"/>
  <c r="M212" i="96"/>
  <c r="H212" i="96"/>
  <c r="M217" i="96"/>
  <c r="H217" i="96"/>
  <c r="M228" i="96"/>
  <c r="H228" i="96"/>
  <c r="M233" i="96"/>
  <c r="H233" i="96"/>
  <c r="M244" i="96"/>
  <c r="H244" i="96"/>
  <c r="M249" i="96"/>
  <c r="H249" i="96"/>
  <c r="M98" i="96"/>
  <c r="M106" i="96"/>
  <c r="M114" i="96"/>
  <c r="M122" i="96"/>
  <c r="H169" i="96"/>
  <c r="M169" i="96"/>
  <c r="H177" i="96"/>
  <c r="M177" i="96"/>
  <c r="M184" i="96"/>
  <c r="H189" i="96"/>
  <c r="M193" i="96"/>
  <c r="M200" i="96"/>
  <c r="H200" i="96"/>
  <c r="M208" i="96"/>
  <c r="H208" i="96"/>
  <c r="M213" i="96"/>
  <c r="H213" i="96"/>
  <c r="M224" i="96"/>
  <c r="H224" i="96"/>
  <c r="M229" i="96"/>
  <c r="H229" i="96"/>
  <c r="M240" i="96"/>
  <c r="H240" i="96"/>
  <c r="M245" i="96"/>
  <c r="H245" i="96"/>
  <c r="M256" i="96"/>
  <c r="H256" i="96"/>
  <c r="M135" i="96"/>
  <c r="M143" i="96"/>
  <c r="M151" i="96"/>
  <c r="M159" i="96"/>
  <c r="M167" i="96"/>
  <c r="M175" i="96"/>
  <c r="M183" i="96"/>
  <c r="H183" i="96"/>
  <c r="M185" i="96"/>
  <c r="M186" i="96"/>
  <c r="H186" i="96"/>
  <c r="M188" i="96"/>
  <c r="H188" i="96"/>
  <c r="H193" i="96"/>
  <c r="M204" i="96"/>
  <c r="H204" i="96"/>
  <c r="M209" i="96"/>
  <c r="H209" i="96"/>
  <c r="M220" i="96"/>
  <c r="H220" i="96"/>
  <c r="M225" i="96"/>
  <c r="H225" i="96"/>
  <c r="M236" i="96"/>
  <c r="H236" i="96"/>
  <c r="M241" i="96"/>
  <c r="H241" i="96"/>
  <c r="M252" i="96"/>
  <c r="H252" i="96"/>
  <c r="M196" i="96"/>
  <c r="H196" i="96"/>
  <c r="M201" i="96"/>
  <c r="H203" i="96"/>
  <c r="F6" i="94"/>
  <c r="M74" i="87"/>
  <c r="H51" i="87"/>
  <c r="M30" i="87"/>
  <c r="M196" i="87"/>
  <c r="M114" i="87"/>
  <c r="H252" i="87"/>
  <c r="H19" i="87"/>
  <c r="M175" i="87"/>
  <c r="M107" i="87"/>
  <c r="H226" i="87"/>
  <c r="M152" i="87"/>
  <c r="M91" i="87"/>
  <c r="H209" i="87"/>
  <c r="M213" i="87"/>
  <c r="M135" i="87"/>
  <c r="M75" i="87"/>
  <c r="H29" i="87"/>
  <c r="M235" i="87"/>
  <c r="M53" i="87"/>
  <c r="H241" i="87"/>
  <c r="H225" i="87"/>
  <c r="M260" i="87"/>
  <c r="M229" i="87"/>
  <c r="M212" i="87"/>
  <c r="M188" i="87"/>
  <c r="M168" i="87"/>
  <c r="M151" i="87"/>
  <c r="M127" i="87"/>
  <c r="M90" i="87"/>
  <c r="M69" i="87"/>
  <c r="M46" i="87"/>
  <c r="M5" i="87"/>
  <c r="M13" i="87"/>
  <c r="H257" i="87"/>
  <c r="H240" i="87"/>
  <c r="H221" i="87"/>
  <c r="H49" i="87"/>
  <c r="H17" i="87"/>
  <c r="M251" i="87"/>
  <c r="M228" i="87"/>
  <c r="M204" i="87"/>
  <c r="M181" i="87"/>
  <c r="M167" i="87"/>
  <c r="M143" i="87"/>
  <c r="M123" i="87"/>
  <c r="M106" i="87"/>
  <c r="M82" i="87"/>
  <c r="M62" i="87"/>
  <c r="M45" i="87"/>
  <c r="M21" i="87"/>
  <c r="H256" i="87"/>
  <c r="H236" i="87"/>
  <c r="H210" i="87"/>
  <c r="M244" i="87"/>
  <c r="M220" i="87"/>
  <c r="M197" i="87"/>
  <c r="M180" i="87"/>
  <c r="M159" i="87"/>
  <c r="M136" i="87"/>
  <c r="M122" i="87"/>
  <c r="M98" i="87"/>
  <c r="M61" i="87"/>
  <c r="M37" i="87"/>
  <c r="M14" i="87"/>
  <c r="M52" i="87"/>
  <c r="H52" i="87"/>
  <c r="M36" i="87"/>
  <c r="H36" i="87"/>
  <c r="M20" i="87"/>
  <c r="H20" i="87"/>
  <c r="H231" i="87"/>
  <c r="H215" i="87"/>
  <c r="H203" i="87"/>
  <c r="H187" i="87"/>
  <c r="H179" i="87"/>
  <c r="H166" i="87"/>
  <c r="H150" i="87"/>
  <c r="H134" i="87"/>
  <c r="H121" i="87"/>
  <c r="H105" i="87"/>
  <c r="H89" i="87"/>
  <c r="H73" i="87"/>
  <c r="H60" i="87"/>
  <c r="M43" i="87"/>
  <c r="H43" i="87"/>
  <c r="M15" i="87"/>
  <c r="H15" i="87"/>
  <c r="H250" i="87"/>
  <c r="H230" i="87"/>
  <c r="H194" i="87"/>
  <c r="H178" i="87"/>
  <c r="H165" i="87"/>
  <c r="H149" i="87"/>
  <c r="H133" i="87"/>
  <c r="H112" i="87"/>
  <c r="H96" i="87"/>
  <c r="H80" i="87"/>
  <c r="H67" i="87"/>
  <c r="H28" i="87"/>
  <c r="M140" i="87"/>
  <c r="H140" i="87"/>
  <c r="M119" i="87"/>
  <c r="H119" i="87"/>
  <c r="M111" i="87"/>
  <c r="H111" i="87"/>
  <c r="M87" i="87"/>
  <c r="H87" i="87"/>
  <c r="M66" i="87"/>
  <c r="H66" i="87"/>
  <c r="H34" i="87"/>
  <c r="M34" i="87"/>
  <c r="H26" i="87"/>
  <c r="M26" i="87"/>
  <c r="H10" i="87"/>
  <c r="M10" i="87"/>
  <c r="H249" i="87"/>
  <c r="H238" i="87"/>
  <c r="H207" i="87"/>
  <c r="H191" i="87"/>
  <c r="H162" i="87"/>
  <c r="H154" i="87"/>
  <c r="H138" i="87"/>
  <c r="H130" i="87"/>
  <c r="H117" i="87"/>
  <c r="H109" i="87"/>
  <c r="H101" i="87"/>
  <c r="H85" i="87"/>
  <c r="H77" i="87"/>
  <c r="H64" i="87"/>
  <c r="H56" i="87"/>
  <c r="H35" i="87"/>
  <c r="H24" i="87"/>
  <c r="M259" i="87"/>
  <c r="M243" i="87"/>
  <c r="M48" i="87"/>
  <c r="H48" i="87"/>
  <c r="M32" i="87"/>
  <c r="H32" i="87"/>
  <c r="M16" i="87"/>
  <c r="H16" i="87"/>
  <c r="M4" i="87"/>
  <c r="H4" i="87"/>
  <c r="H246" i="87"/>
  <c r="H195" i="87"/>
  <c r="H174" i="87"/>
  <c r="H158" i="87"/>
  <c r="H142" i="87"/>
  <c r="H126" i="87"/>
  <c r="H113" i="87"/>
  <c r="H97" i="87"/>
  <c r="H81" i="87"/>
  <c r="H68" i="87"/>
  <c r="H40" i="87"/>
  <c r="H8" i="87"/>
  <c r="G3" i="87"/>
  <c r="G261" i="87" s="1"/>
  <c r="F261" i="87"/>
  <c r="M47" i="87"/>
  <c r="H47" i="87"/>
  <c r="M31" i="87"/>
  <c r="H31" i="87"/>
  <c r="M27" i="87"/>
  <c r="H27" i="87"/>
  <c r="M11" i="87"/>
  <c r="H11" i="87"/>
  <c r="H2" i="87"/>
  <c r="H245" i="87"/>
  <c r="H234" i="87"/>
  <c r="H219" i="87"/>
  <c r="H214" i="87"/>
  <c r="H202" i="87"/>
  <c r="H186" i="87"/>
  <c r="H173" i="87"/>
  <c r="H157" i="87"/>
  <c r="H141" i="87"/>
  <c r="H125" i="87"/>
  <c r="H120" i="87"/>
  <c r="H104" i="87"/>
  <c r="H88" i="87"/>
  <c r="H72" i="87"/>
  <c r="H59" i="87"/>
  <c r="H39" i="87"/>
  <c r="H7" i="87"/>
  <c r="M201" i="87"/>
  <c r="H201" i="87"/>
  <c r="M193" i="87"/>
  <c r="H193" i="87"/>
  <c r="M185" i="87"/>
  <c r="H185" i="87"/>
  <c r="M172" i="87"/>
  <c r="H172" i="87"/>
  <c r="M164" i="87"/>
  <c r="H164" i="87"/>
  <c r="M156" i="87"/>
  <c r="H156" i="87"/>
  <c r="M148" i="87"/>
  <c r="H148" i="87"/>
  <c r="M132" i="87"/>
  <c r="H132" i="87"/>
  <c r="M103" i="87"/>
  <c r="H103" i="87"/>
  <c r="M95" i="87"/>
  <c r="H95" i="87"/>
  <c r="M79" i="87"/>
  <c r="H79" i="87"/>
  <c r="M58" i="87"/>
  <c r="H58" i="87"/>
  <c r="H50" i="87"/>
  <c r="M50" i="87"/>
  <c r="H42" i="87"/>
  <c r="M42" i="87"/>
  <c r="H18" i="87"/>
  <c r="M18" i="87"/>
  <c r="H254" i="87"/>
  <c r="H233" i="87"/>
  <c r="H223" i="87"/>
  <c r="H218" i="87"/>
  <c r="H199" i="87"/>
  <c r="H183" i="87"/>
  <c r="H170" i="87"/>
  <c r="H146" i="87"/>
  <c r="H93" i="87"/>
  <c r="M255" i="87"/>
  <c r="H255" i="87"/>
  <c r="M247" i="87"/>
  <c r="H247" i="87"/>
  <c r="M239" i="87"/>
  <c r="H239" i="87"/>
  <c r="M232" i="87"/>
  <c r="H232" i="87"/>
  <c r="M224" i="87"/>
  <c r="H224" i="87"/>
  <c r="M216" i="87"/>
  <c r="H216" i="87"/>
  <c r="M208" i="87"/>
  <c r="H208" i="87"/>
  <c r="M200" i="87"/>
  <c r="H200" i="87"/>
  <c r="M192" i="87"/>
  <c r="H192" i="87"/>
  <c r="M184" i="87"/>
  <c r="H184" i="87"/>
  <c r="M171" i="87"/>
  <c r="H171" i="87"/>
  <c r="M163" i="87"/>
  <c r="H163" i="87"/>
  <c r="M155" i="87"/>
  <c r="H155" i="87"/>
  <c r="M147" i="87"/>
  <c r="H147" i="87"/>
  <c r="M139" i="87"/>
  <c r="H139" i="87"/>
  <c r="M131" i="87"/>
  <c r="H131" i="87"/>
  <c r="M118" i="87"/>
  <c r="H118" i="87"/>
  <c r="M110" i="87"/>
  <c r="H110" i="87"/>
  <c r="M102" i="87"/>
  <c r="H102" i="87"/>
  <c r="M94" i="87"/>
  <c r="H94" i="87"/>
  <c r="M86" i="87"/>
  <c r="H86" i="87"/>
  <c r="M78" i="87"/>
  <c r="H78" i="87"/>
  <c r="M65" i="87"/>
  <c r="H65" i="87"/>
  <c r="M57" i="87"/>
  <c r="H57" i="87"/>
  <c r="M41" i="87"/>
  <c r="H41" i="87"/>
  <c r="M25" i="87"/>
  <c r="H25" i="87"/>
  <c r="M9" i="87"/>
  <c r="H9" i="87"/>
  <c r="H258" i="87"/>
  <c r="H253" i="87"/>
  <c r="H248" i="87"/>
  <c r="H242" i="87"/>
  <c r="H237" i="87"/>
  <c r="H227" i="87"/>
  <c r="H222" i="87"/>
  <c r="H217" i="87"/>
  <c r="H211" i="87"/>
  <c r="H206" i="87"/>
  <c r="H198" i="87"/>
  <c r="H190" i="87"/>
  <c r="H182" i="87"/>
  <c r="H177" i="87"/>
  <c r="H169" i="87"/>
  <c r="H161" i="87"/>
  <c r="H153" i="87"/>
  <c r="H145" i="87"/>
  <c r="H137" i="87"/>
  <c r="H129" i="87"/>
  <c r="H124" i="87"/>
  <c r="H116" i="87"/>
  <c r="H108" i="87"/>
  <c r="H100" i="87"/>
  <c r="H92" i="87"/>
  <c r="H84" i="87"/>
  <c r="H76" i="87"/>
  <c r="H71" i="87"/>
  <c r="H63" i="87"/>
  <c r="H55" i="87"/>
  <c r="H44" i="87"/>
  <c r="H33" i="87"/>
  <c r="H23" i="87"/>
  <c r="H12" i="87"/>
  <c r="M205" i="87"/>
  <c r="M189" i="87"/>
  <c r="M176" i="87"/>
  <c r="M160" i="87"/>
  <c r="M144" i="87"/>
  <c r="M128" i="87"/>
  <c r="M115" i="87"/>
  <c r="M99" i="87"/>
  <c r="M83" i="87"/>
  <c r="M70" i="87"/>
  <c r="M54" i="87"/>
  <c r="M38" i="87"/>
  <c r="M22" i="87"/>
  <c r="M6" i="87"/>
  <c r="J18" i="94"/>
  <c r="K18" i="94" s="1"/>
  <c r="J19" i="94"/>
  <c r="K19" i="94" s="1"/>
  <c r="M2" i="87"/>
  <c r="G6" i="97" l="1"/>
  <c r="H6" i="97"/>
  <c r="M2" i="96"/>
  <c r="H2" i="96"/>
  <c r="H257" i="96" s="1"/>
  <c r="G257" i="96"/>
  <c r="M6" i="97"/>
  <c r="M257" i="96"/>
  <c r="J5" i="96"/>
  <c r="K5" i="96" s="1"/>
  <c r="L5" i="96" s="1"/>
  <c r="M3" i="87"/>
  <c r="H3" i="87"/>
  <c r="H261" i="87" s="1"/>
  <c r="E265" i="87"/>
  <c r="C23" i="94"/>
  <c r="F23" i="94" s="1"/>
  <c r="E21" i="94"/>
  <c r="C21" i="94" s="1"/>
  <c r="F21" i="94" s="1"/>
  <c r="J20" i="94"/>
  <c r="J21" i="94"/>
  <c r="F22" i="94"/>
  <c r="J22" i="94"/>
  <c r="K22" i="94" s="1"/>
  <c r="J23" i="94"/>
  <c r="F24" i="94"/>
  <c r="J24" i="94"/>
  <c r="K24" i="94" s="1"/>
  <c r="F25" i="94"/>
  <c r="J25" i="94"/>
  <c r="K25" i="94" s="1"/>
  <c r="F26" i="94"/>
  <c r="J26" i="94"/>
  <c r="K26" i="94" s="1"/>
  <c r="E20" i="94"/>
  <c r="C20" i="94" s="1"/>
  <c r="F20" i="94" s="1"/>
  <c r="F4" i="79"/>
  <c r="G4" i="79"/>
  <c r="K6" i="79" s="1"/>
  <c r="K7" i="79" s="1"/>
  <c r="H4" i="79"/>
  <c r="I4" i="79"/>
  <c r="E4" i="79"/>
  <c r="I7" i="96" l="1"/>
  <c r="J6" i="96"/>
  <c r="K6" i="96" s="1"/>
  <c r="L6" i="96" s="1"/>
  <c r="K20" i="94"/>
  <c r="K21" i="94"/>
  <c r="K23" i="94"/>
  <c r="I8" i="96" l="1"/>
  <c r="J7" i="96"/>
  <c r="K7" i="96" s="1"/>
  <c r="L7" i="96" s="1"/>
  <c r="M261" i="87"/>
  <c r="I9" i="96" l="1"/>
  <c r="J8" i="96"/>
  <c r="K8" i="96" s="1"/>
  <c r="L8" i="96" s="1"/>
  <c r="J6" i="94"/>
  <c r="K6" i="94" s="1"/>
  <c r="J5" i="94"/>
  <c r="K5" i="94" s="1"/>
  <c r="J9" i="96" l="1"/>
  <c r="K9" i="96" s="1"/>
  <c r="L9" i="96" s="1"/>
  <c r="I10" i="96"/>
  <c r="I3" i="87"/>
  <c r="I11" i="96" l="1"/>
  <c r="J10" i="96"/>
  <c r="K10" i="96" s="1"/>
  <c r="L10" i="96" s="1"/>
  <c r="I4" i="87"/>
  <c r="J3" i="87"/>
  <c r="J11" i="96" l="1"/>
  <c r="K11" i="96" s="1"/>
  <c r="L11" i="96" s="1"/>
  <c r="I12" i="96"/>
  <c r="K3" i="87"/>
  <c r="L3" i="87" s="1"/>
  <c r="I5" i="87"/>
  <c r="J4" i="87"/>
  <c r="I13" i="96" l="1"/>
  <c r="J12" i="96"/>
  <c r="K12" i="96" s="1"/>
  <c r="L12" i="96" s="1"/>
  <c r="K4" i="87"/>
  <c r="L4" i="87" s="1"/>
  <c r="I6" i="87"/>
  <c r="J13" i="96" l="1"/>
  <c r="K13" i="96" s="1"/>
  <c r="L13" i="96" s="1"/>
  <c r="I14" i="96"/>
  <c r="K5" i="87"/>
  <c r="L5" i="87" s="1"/>
  <c r="I7" i="87"/>
  <c r="I15" i="96" l="1"/>
  <c r="J14" i="96"/>
  <c r="K14" i="96" s="1"/>
  <c r="L14" i="96" s="1"/>
  <c r="K6" i="87"/>
  <c r="L6" i="87" s="1"/>
  <c r="I8" i="87"/>
  <c r="J7" i="87"/>
  <c r="I16" i="96" l="1"/>
  <c r="J15" i="96"/>
  <c r="K15" i="96" s="1"/>
  <c r="L15" i="96" s="1"/>
  <c r="K7" i="87"/>
  <c r="L7" i="87" s="1"/>
  <c r="I9" i="87"/>
  <c r="I10" i="87" s="1"/>
  <c r="J8" i="87"/>
  <c r="I17" i="96" l="1"/>
  <c r="J16" i="96"/>
  <c r="K16" i="96" s="1"/>
  <c r="L16" i="96" s="1"/>
  <c r="K8" i="87"/>
  <c r="L8" i="87" s="1"/>
  <c r="J17" i="96" l="1"/>
  <c r="K17" i="96" s="1"/>
  <c r="L17" i="96" s="1"/>
  <c r="I18" i="96"/>
  <c r="K9" i="87"/>
  <c r="L9" i="87" s="1"/>
  <c r="J10" i="87"/>
  <c r="I11" i="87"/>
  <c r="I19" i="96" l="1"/>
  <c r="J18" i="96"/>
  <c r="K18" i="96" s="1"/>
  <c r="L18" i="96" s="1"/>
  <c r="K10" i="87"/>
  <c r="L10" i="87" s="1"/>
  <c r="I12" i="87"/>
  <c r="J11" i="87"/>
  <c r="I20" i="96" l="1"/>
  <c r="J19" i="96"/>
  <c r="K19" i="96" s="1"/>
  <c r="L19" i="96" s="1"/>
  <c r="K11" i="87"/>
  <c r="L11" i="87" s="1"/>
  <c r="J12" i="87"/>
  <c r="I13" i="87"/>
  <c r="I21" i="96" l="1"/>
  <c r="J20" i="96"/>
  <c r="K20" i="96" s="1"/>
  <c r="L20" i="96" s="1"/>
  <c r="K12" i="87"/>
  <c r="L12" i="87" s="1"/>
  <c r="J13" i="87"/>
  <c r="I14" i="87"/>
  <c r="J21" i="96" l="1"/>
  <c r="K21" i="96" s="1"/>
  <c r="L21" i="96" s="1"/>
  <c r="I22" i="96"/>
  <c r="K13" i="87"/>
  <c r="L13" i="87" s="1"/>
  <c r="J14" i="87"/>
  <c r="I15" i="87"/>
  <c r="I23" i="96" l="1"/>
  <c r="J22" i="96"/>
  <c r="K22" i="96" s="1"/>
  <c r="L22" i="96" s="1"/>
  <c r="K14" i="87"/>
  <c r="L14" i="87" s="1"/>
  <c r="J15" i="87"/>
  <c r="I16" i="87"/>
  <c r="I24" i="96" l="1"/>
  <c r="J23" i="96"/>
  <c r="K23" i="96" s="1"/>
  <c r="L23" i="96" s="1"/>
  <c r="K15" i="87"/>
  <c r="L15" i="87" s="1"/>
  <c r="J16" i="87"/>
  <c r="I17" i="87"/>
  <c r="I25" i="96" l="1"/>
  <c r="J24" i="96"/>
  <c r="K24" i="96" s="1"/>
  <c r="L24" i="96" s="1"/>
  <c r="J17" i="87"/>
  <c r="K17" i="87" s="1"/>
  <c r="L17" i="87" s="1"/>
  <c r="I18" i="87"/>
  <c r="I19" i="87" s="1"/>
  <c r="K16" i="87"/>
  <c r="L16" i="87" s="1"/>
  <c r="J25" i="96" l="1"/>
  <c r="K25" i="96" s="1"/>
  <c r="L25" i="96" s="1"/>
  <c r="I26" i="96"/>
  <c r="J18" i="87"/>
  <c r="K18" i="87" s="1"/>
  <c r="L18" i="87" s="1"/>
  <c r="I27" i="96" l="1"/>
  <c r="J26" i="96"/>
  <c r="K26" i="96" s="1"/>
  <c r="L26" i="96" s="1"/>
  <c r="J19" i="87"/>
  <c r="K19" i="87" s="1"/>
  <c r="L19" i="87" s="1"/>
  <c r="I20" i="87"/>
  <c r="J27" i="96" l="1"/>
  <c r="K27" i="96" s="1"/>
  <c r="L27" i="96" s="1"/>
  <c r="I28" i="96"/>
  <c r="I21" i="87"/>
  <c r="J20" i="87"/>
  <c r="K20" i="87" s="1"/>
  <c r="L20" i="87" s="1"/>
  <c r="I29" i="96" l="1"/>
  <c r="J28" i="96"/>
  <c r="K28" i="96" s="1"/>
  <c r="L28" i="96" s="1"/>
  <c r="I22" i="87"/>
  <c r="J21" i="87"/>
  <c r="K21" i="87" s="1"/>
  <c r="L21" i="87" s="1"/>
  <c r="J29" i="96" l="1"/>
  <c r="K29" i="96" s="1"/>
  <c r="L29" i="96" s="1"/>
  <c r="I30" i="96"/>
  <c r="J22" i="87"/>
  <c r="K22" i="87" s="1"/>
  <c r="L22" i="87" s="1"/>
  <c r="I23" i="87"/>
  <c r="I31" i="96" l="1"/>
  <c r="J30" i="96"/>
  <c r="K30" i="96" s="1"/>
  <c r="L30" i="96" s="1"/>
  <c r="J23" i="87"/>
  <c r="K23" i="87" s="1"/>
  <c r="L23" i="87" s="1"/>
  <c r="I24" i="87"/>
  <c r="J31" i="96" l="1"/>
  <c r="K31" i="96" s="1"/>
  <c r="L31" i="96" s="1"/>
  <c r="I32" i="96"/>
  <c r="I25" i="87"/>
  <c r="J24" i="87"/>
  <c r="K24" i="87" s="1"/>
  <c r="L24" i="87" s="1"/>
  <c r="I33" i="96" l="1"/>
  <c r="J32" i="96"/>
  <c r="K32" i="96" s="1"/>
  <c r="L32" i="96" s="1"/>
  <c r="J25" i="87"/>
  <c r="K25" i="87" s="1"/>
  <c r="L25" i="87" s="1"/>
  <c r="I26" i="87"/>
  <c r="I34" i="96" l="1"/>
  <c r="J33" i="96"/>
  <c r="K33" i="96" s="1"/>
  <c r="L33" i="96" s="1"/>
  <c r="I27" i="87"/>
  <c r="J26" i="87"/>
  <c r="K26" i="87" s="1"/>
  <c r="L26" i="87" s="1"/>
  <c r="I35" i="96" l="1"/>
  <c r="J34" i="96"/>
  <c r="K34" i="96" s="1"/>
  <c r="L34" i="96" s="1"/>
  <c r="J27" i="87"/>
  <c r="K27" i="87" s="1"/>
  <c r="L27" i="87" s="1"/>
  <c r="I28" i="87"/>
  <c r="I36" i="96" l="1"/>
  <c r="J35" i="96"/>
  <c r="K35" i="96" s="1"/>
  <c r="L35" i="96" s="1"/>
  <c r="J28" i="87"/>
  <c r="K28" i="87" s="1"/>
  <c r="L28" i="87" s="1"/>
  <c r="I29" i="87"/>
  <c r="I37" i="96" l="1"/>
  <c r="J36" i="96"/>
  <c r="K36" i="96" s="1"/>
  <c r="L36" i="96" s="1"/>
  <c r="J29" i="87"/>
  <c r="K29" i="87" s="1"/>
  <c r="L29" i="87" s="1"/>
  <c r="I30" i="87"/>
  <c r="J37" i="96" l="1"/>
  <c r="K37" i="96" s="1"/>
  <c r="L37" i="96" s="1"/>
  <c r="I38" i="96"/>
  <c r="I31" i="87"/>
  <c r="J30" i="87"/>
  <c r="K30" i="87" s="1"/>
  <c r="L30" i="87" s="1"/>
  <c r="I39" i="96" l="1"/>
  <c r="J38" i="96"/>
  <c r="K38" i="96" s="1"/>
  <c r="L38" i="96" s="1"/>
  <c r="I32" i="87"/>
  <c r="J31" i="87"/>
  <c r="K31" i="87" s="1"/>
  <c r="L31" i="87" s="1"/>
  <c r="I40" i="96" l="1"/>
  <c r="J39" i="96"/>
  <c r="K39" i="96" s="1"/>
  <c r="L39" i="96" s="1"/>
  <c r="I33" i="87"/>
  <c r="J32" i="87"/>
  <c r="K32" i="87" s="1"/>
  <c r="L32" i="87" s="1"/>
  <c r="I41" i="96" l="1"/>
  <c r="J40" i="96"/>
  <c r="K40" i="96" s="1"/>
  <c r="L40" i="96" s="1"/>
  <c r="I34" i="87"/>
  <c r="J33" i="87"/>
  <c r="K33" i="87" s="1"/>
  <c r="L33" i="87" s="1"/>
  <c r="J41" i="96" l="1"/>
  <c r="K41" i="96" s="1"/>
  <c r="L41" i="96" s="1"/>
  <c r="I42" i="96"/>
  <c r="I35" i="87"/>
  <c r="J34" i="87"/>
  <c r="K34" i="87" s="1"/>
  <c r="L34" i="87" s="1"/>
  <c r="I43" i="96" l="1"/>
  <c r="J42" i="96"/>
  <c r="K42" i="96" s="1"/>
  <c r="L42" i="96" s="1"/>
  <c r="J35" i="87"/>
  <c r="K35" i="87" s="1"/>
  <c r="L35" i="87" s="1"/>
  <c r="I36" i="87"/>
  <c r="I44" i="96" l="1"/>
  <c r="J43" i="96"/>
  <c r="K43" i="96" s="1"/>
  <c r="L43" i="96" s="1"/>
  <c r="J36" i="87"/>
  <c r="K36" i="87" s="1"/>
  <c r="L36" i="87" s="1"/>
  <c r="I37" i="87"/>
  <c r="I45" i="96" l="1"/>
  <c r="J44" i="96"/>
  <c r="K44" i="96" s="1"/>
  <c r="L44" i="96" s="1"/>
  <c r="J37" i="87"/>
  <c r="K37" i="87" s="1"/>
  <c r="L37" i="87" s="1"/>
  <c r="I38" i="87"/>
  <c r="J45" i="96" l="1"/>
  <c r="K45" i="96" s="1"/>
  <c r="L45" i="96" s="1"/>
  <c r="I46" i="96"/>
  <c r="I39" i="87"/>
  <c r="J38" i="87"/>
  <c r="K38" i="87" s="1"/>
  <c r="L38" i="87" s="1"/>
  <c r="I47" i="96" l="1"/>
  <c r="J46" i="96"/>
  <c r="K46" i="96" s="1"/>
  <c r="L46" i="96" s="1"/>
  <c r="I40" i="87"/>
  <c r="J39" i="87"/>
  <c r="K39" i="87" s="1"/>
  <c r="L39" i="87" s="1"/>
  <c r="I48" i="96" l="1"/>
  <c r="J47" i="96"/>
  <c r="K47" i="96" s="1"/>
  <c r="L47" i="96" s="1"/>
  <c r="I41" i="87"/>
  <c r="J40" i="87"/>
  <c r="K40" i="87" s="1"/>
  <c r="L40" i="87" s="1"/>
  <c r="I49" i="96" l="1"/>
  <c r="J48" i="96"/>
  <c r="K48" i="96" s="1"/>
  <c r="L48" i="96" s="1"/>
  <c r="I42" i="87"/>
  <c r="J41" i="87"/>
  <c r="K41" i="87" s="1"/>
  <c r="L41" i="87" s="1"/>
  <c r="I50" i="96" l="1"/>
  <c r="J49" i="96"/>
  <c r="K49" i="96" s="1"/>
  <c r="L49" i="96" s="1"/>
  <c r="I43" i="87"/>
  <c r="J42" i="87"/>
  <c r="K42" i="87" s="1"/>
  <c r="L42" i="87" s="1"/>
  <c r="I51" i="96" l="1"/>
  <c r="J50" i="96"/>
  <c r="K50" i="96" s="1"/>
  <c r="L50" i="96" s="1"/>
  <c r="J43" i="87"/>
  <c r="K43" i="87" s="1"/>
  <c r="L43" i="87" s="1"/>
  <c r="I44" i="87"/>
  <c r="I52" i="96" l="1"/>
  <c r="J51" i="96"/>
  <c r="K51" i="96" s="1"/>
  <c r="L51" i="96" s="1"/>
  <c r="J44" i="87"/>
  <c r="K44" i="87" s="1"/>
  <c r="L44" i="87" s="1"/>
  <c r="I45" i="87"/>
  <c r="I53" i="96" l="1"/>
  <c r="J52" i="96"/>
  <c r="K52" i="96" s="1"/>
  <c r="L52" i="96" s="1"/>
  <c r="J45" i="87"/>
  <c r="K45" i="87" s="1"/>
  <c r="L45" i="87" s="1"/>
  <c r="I46" i="87"/>
  <c r="I47" i="87" s="1"/>
  <c r="I54" i="96" l="1"/>
  <c r="J53" i="96"/>
  <c r="K53" i="96" s="1"/>
  <c r="L53" i="96" s="1"/>
  <c r="J46" i="87"/>
  <c r="K46" i="87" s="1"/>
  <c r="L46" i="87" s="1"/>
  <c r="I55" i="96" l="1"/>
  <c r="J54" i="96"/>
  <c r="K54" i="96" s="1"/>
  <c r="L54" i="96" s="1"/>
  <c r="J47" i="87"/>
  <c r="K47" i="87" s="1"/>
  <c r="L47" i="87" s="1"/>
  <c r="I48" i="87"/>
  <c r="J55" i="96" l="1"/>
  <c r="K55" i="96" s="1"/>
  <c r="L55" i="96" s="1"/>
  <c r="I56" i="96"/>
  <c r="I49" i="87"/>
  <c r="J48" i="87"/>
  <c r="K48" i="87" s="1"/>
  <c r="L48" i="87" s="1"/>
  <c r="I57" i="96" l="1"/>
  <c r="J56" i="96"/>
  <c r="K56" i="96" s="1"/>
  <c r="L56" i="96" s="1"/>
  <c r="I50" i="87"/>
  <c r="I51" i="87" s="1"/>
  <c r="J49" i="87"/>
  <c r="K49" i="87" s="1"/>
  <c r="L49" i="87" s="1"/>
  <c r="I58" i="96" l="1"/>
  <c r="J57" i="96"/>
  <c r="K57" i="96" s="1"/>
  <c r="L57" i="96" s="1"/>
  <c r="J51" i="87"/>
  <c r="K51" i="87" s="1"/>
  <c r="L51" i="87" s="1"/>
  <c r="I52" i="87"/>
  <c r="J50" i="87"/>
  <c r="K50" i="87" s="1"/>
  <c r="L50" i="87" s="1"/>
  <c r="I59" i="96" l="1"/>
  <c r="J58" i="96"/>
  <c r="K58" i="96" s="1"/>
  <c r="L58" i="96" s="1"/>
  <c r="I53" i="87"/>
  <c r="J52" i="87"/>
  <c r="K52" i="87" s="1"/>
  <c r="L52" i="87" s="1"/>
  <c r="I60" i="96" l="1"/>
  <c r="J59" i="96"/>
  <c r="K59" i="96" s="1"/>
  <c r="L59" i="96" s="1"/>
  <c r="J53" i="87"/>
  <c r="K53" i="87" s="1"/>
  <c r="L53" i="87" s="1"/>
  <c r="I54" i="87"/>
  <c r="I61" i="96" l="1"/>
  <c r="J60" i="96"/>
  <c r="K60" i="96" s="1"/>
  <c r="L60" i="96" s="1"/>
  <c r="I55" i="87"/>
  <c r="J54" i="87"/>
  <c r="K54" i="87" s="1"/>
  <c r="L54" i="87" s="1"/>
  <c r="I62" i="96" l="1"/>
  <c r="J61" i="96"/>
  <c r="K61" i="96" s="1"/>
  <c r="L61" i="96" s="1"/>
  <c r="I56" i="87"/>
  <c r="J55" i="87"/>
  <c r="K55" i="87" s="1"/>
  <c r="L55" i="87" s="1"/>
  <c r="I63" i="96" l="1"/>
  <c r="J62" i="96"/>
  <c r="K62" i="96" s="1"/>
  <c r="L62" i="96" s="1"/>
  <c r="I57" i="87"/>
  <c r="J56" i="87"/>
  <c r="K56" i="87" s="1"/>
  <c r="L56" i="87" s="1"/>
  <c r="I64" i="96" l="1"/>
  <c r="J63" i="96"/>
  <c r="K63" i="96" s="1"/>
  <c r="L63" i="96" s="1"/>
  <c r="I58" i="87"/>
  <c r="J57" i="87"/>
  <c r="K57" i="87" s="1"/>
  <c r="L57" i="87" s="1"/>
  <c r="I65" i="96" l="1"/>
  <c r="J64" i="96"/>
  <c r="K64" i="96" s="1"/>
  <c r="L64" i="96" s="1"/>
  <c r="I59" i="87"/>
  <c r="J58" i="87"/>
  <c r="K58" i="87" s="1"/>
  <c r="L58" i="87" s="1"/>
  <c r="I66" i="96" l="1"/>
  <c r="J65" i="96"/>
  <c r="K65" i="96" s="1"/>
  <c r="L65" i="96" s="1"/>
  <c r="J59" i="87"/>
  <c r="K59" i="87" s="1"/>
  <c r="L59" i="87" s="1"/>
  <c r="I60" i="87"/>
  <c r="I67" i="96" l="1"/>
  <c r="J66" i="96"/>
  <c r="K66" i="96" s="1"/>
  <c r="L66" i="96" s="1"/>
  <c r="I61" i="87"/>
  <c r="J60" i="87"/>
  <c r="K60" i="87" s="1"/>
  <c r="L60" i="87" s="1"/>
  <c r="I68" i="96" l="1"/>
  <c r="J67" i="96"/>
  <c r="K67" i="96" s="1"/>
  <c r="L67" i="96" s="1"/>
  <c r="J61" i="87"/>
  <c r="K61" i="87" s="1"/>
  <c r="L61" i="87" s="1"/>
  <c r="I62" i="87"/>
  <c r="I69" i="96" l="1"/>
  <c r="J68" i="96"/>
  <c r="K68" i="96" s="1"/>
  <c r="L68" i="96" s="1"/>
  <c r="I63" i="87"/>
  <c r="J62" i="87"/>
  <c r="K62" i="87" s="1"/>
  <c r="L62" i="87" s="1"/>
  <c r="I70" i="96" l="1"/>
  <c r="J69" i="96"/>
  <c r="K69" i="96" s="1"/>
  <c r="L69" i="96" s="1"/>
  <c r="I64" i="87"/>
  <c r="J63" i="87"/>
  <c r="K63" i="87" s="1"/>
  <c r="L63" i="87" s="1"/>
  <c r="I71" i="96" l="1"/>
  <c r="J70" i="96"/>
  <c r="K70" i="96" s="1"/>
  <c r="L70" i="96" s="1"/>
  <c r="I65" i="87"/>
  <c r="J64" i="87"/>
  <c r="K64" i="87" s="1"/>
  <c r="L64" i="87" s="1"/>
  <c r="I72" i="96" l="1"/>
  <c r="J71" i="96"/>
  <c r="K71" i="96" s="1"/>
  <c r="L71" i="96" s="1"/>
  <c r="I66" i="87"/>
  <c r="J65" i="87"/>
  <c r="K65" i="87" s="1"/>
  <c r="L65" i="87" s="1"/>
  <c r="I73" i="96" l="1"/>
  <c r="J72" i="96"/>
  <c r="K72" i="96" s="1"/>
  <c r="L72" i="96" s="1"/>
  <c r="I67" i="87"/>
  <c r="J66" i="87"/>
  <c r="K66" i="87" s="1"/>
  <c r="L66" i="87" s="1"/>
  <c r="I74" i="96" l="1"/>
  <c r="J73" i="96"/>
  <c r="K73" i="96" s="1"/>
  <c r="L73" i="96" s="1"/>
  <c r="J67" i="87"/>
  <c r="K67" i="87" s="1"/>
  <c r="L67" i="87" s="1"/>
  <c r="I68" i="87"/>
  <c r="I75" i="96" l="1"/>
  <c r="J74" i="96"/>
  <c r="K74" i="96" s="1"/>
  <c r="L74" i="96" s="1"/>
  <c r="I69" i="87"/>
  <c r="J68" i="87"/>
  <c r="K68" i="87" s="1"/>
  <c r="L68" i="87" s="1"/>
  <c r="I76" i="96" l="1"/>
  <c r="J75" i="96"/>
  <c r="K75" i="96" s="1"/>
  <c r="L75" i="96" s="1"/>
  <c r="J69" i="87"/>
  <c r="K69" i="87" s="1"/>
  <c r="L69" i="87" s="1"/>
  <c r="I70" i="87"/>
  <c r="I77" i="96" l="1"/>
  <c r="J76" i="96"/>
  <c r="K76" i="96" s="1"/>
  <c r="L76" i="96" s="1"/>
  <c r="I71" i="87"/>
  <c r="I72" i="87" s="1"/>
  <c r="J70" i="87"/>
  <c r="K70" i="87" s="1"/>
  <c r="L70" i="87" s="1"/>
  <c r="I78" i="96" l="1"/>
  <c r="J77" i="96"/>
  <c r="K77" i="96" s="1"/>
  <c r="L77" i="96" s="1"/>
  <c r="J71" i="87"/>
  <c r="K71" i="87" s="1"/>
  <c r="L71" i="87" s="1"/>
  <c r="I79" i="96" l="1"/>
  <c r="J78" i="96"/>
  <c r="K78" i="96" s="1"/>
  <c r="L78" i="96" s="1"/>
  <c r="I73" i="87"/>
  <c r="J72" i="87"/>
  <c r="K72" i="87" s="1"/>
  <c r="L72" i="87" s="1"/>
  <c r="I80" i="96" l="1"/>
  <c r="J79" i="96"/>
  <c r="K79" i="96" s="1"/>
  <c r="L79" i="96" s="1"/>
  <c r="I74" i="87"/>
  <c r="J73" i="87"/>
  <c r="K73" i="87" s="1"/>
  <c r="L73" i="87" s="1"/>
  <c r="I81" i="96" l="1"/>
  <c r="J80" i="96"/>
  <c r="K80" i="96" s="1"/>
  <c r="L80" i="96" s="1"/>
  <c r="J74" i="87"/>
  <c r="K74" i="87" s="1"/>
  <c r="L74" i="87" s="1"/>
  <c r="I75" i="87"/>
  <c r="I82" i="96" l="1"/>
  <c r="J81" i="96"/>
  <c r="K81" i="96" s="1"/>
  <c r="L81" i="96" s="1"/>
  <c r="I76" i="87"/>
  <c r="J75" i="87"/>
  <c r="K75" i="87" s="1"/>
  <c r="L75" i="87" s="1"/>
  <c r="I83" i="96" l="1"/>
  <c r="J82" i="96"/>
  <c r="K82" i="96" s="1"/>
  <c r="L82" i="96" s="1"/>
  <c r="I77" i="87"/>
  <c r="J76" i="87"/>
  <c r="K76" i="87" s="1"/>
  <c r="L76" i="87" s="1"/>
  <c r="I84" i="96" l="1"/>
  <c r="J83" i="96"/>
  <c r="K83" i="96" s="1"/>
  <c r="L83" i="96" s="1"/>
  <c r="I78" i="87"/>
  <c r="J77" i="87"/>
  <c r="K77" i="87" s="1"/>
  <c r="L77" i="87" s="1"/>
  <c r="I85" i="96" l="1"/>
  <c r="J84" i="96"/>
  <c r="K84" i="96" s="1"/>
  <c r="L84" i="96" s="1"/>
  <c r="I79" i="87"/>
  <c r="J78" i="87"/>
  <c r="K78" i="87" s="1"/>
  <c r="L78" i="87" s="1"/>
  <c r="I86" i="96" l="1"/>
  <c r="J85" i="96"/>
  <c r="K85" i="96" s="1"/>
  <c r="L85" i="96" s="1"/>
  <c r="I80" i="87"/>
  <c r="J79" i="87"/>
  <c r="K79" i="87" s="1"/>
  <c r="L79" i="87" s="1"/>
  <c r="I87" i="96" l="1"/>
  <c r="J86" i="96"/>
  <c r="K86" i="96" s="1"/>
  <c r="L86" i="96" s="1"/>
  <c r="I81" i="87"/>
  <c r="J80" i="87"/>
  <c r="K80" i="87" s="1"/>
  <c r="L80" i="87" s="1"/>
  <c r="I88" i="96" l="1"/>
  <c r="J87" i="96"/>
  <c r="K87" i="96" s="1"/>
  <c r="L87" i="96" s="1"/>
  <c r="I82" i="87"/>
  <c r="J81" i="87"/>
  <c r="K81" i="87" s="1"/>
  <c r="L81" i="87" s="1"/>
  <c r="I89" i="96" l="1"/>
  <c r="J88" i="96"/>
  <c r="K88" i="96" s="1"/>
  <c r="L88" i="96" s="1"/>
  <c r="J82" i="87"/>
  <c r="K82" i="87" s="1"/>
  <c r="L82" i="87" s="1"/>
  <c r="I83" i="87"/>
  <c r="I84" i="87" s="1"/>
  <c r="I90" i="96" l="1"/>
  <c r="J89" i="96"/>
  <c r="K89" i="96" s="1"/>
  <c r="L89" i="96" s="1"/>
  <c r="J83" i="87"/>
  <c r="K83" i="87" s="1"/>
  <c r="L83" i="87" s="1"/>
  <c r="I91" i="96" l="1"/>
  <c r="J90" i="96"/>
  <c r="K90" i="96" s="1"/>
  <c r="I85" i="87"/>
  <c r="J84" i="87"/>
  <c r="K84" i="87" s="1"/>
  <c r="L84" i="87" s="1"/>
  <c r="P90" i="96" l="1"/>
  <c r="L90" i="96"/>
  <c r="I92" i="96"/>
  <c r="J91" i="96"/>
  <c r="I86" i="87"/>
  <c r="J85" i="87"/>
  <c r="K85" i="87" s="1"/>
  <c r="L85" i="87" s="1"/>
  <c r="I93" i="96" l="1"/>
  <c r="J92" i="96"/>
  <c r="K92" i="96" s="1"/>
  <c r="L92" i="96" s="1"/>
  <c r="K91" i="96"/>
  <c r="I87" i="87"/>
  <c r="J86" i="87"/>
  <c r="K86" i="87" s="1"/>
  <c r="L86" i="87" s="1"/>
  <c r="L91" i="96" l="1"/>
  <c r="J93" i="96"/>
  <c r="K93" i="96" s="1"/>
  <c r="L93" i="96" s="1"/>
  <c r="I94" i="96"/>
  <c r="I88" i="87"/>
  <c r="J87" i="87"/>
  <c r="K87" i="87" s="1"/>
  <c r="L87" i="87" s="1"/>
  <c r="I95" i="96" l="1"/>
  <c r="J94" i="96"/>
  <c r="K94" i="96" s="1"/>
  <c r="L94" i="96" s="1"/>
  <c r="I89" i="87"/>
  <c r="J88" i="87"/>
  <c r="K88" i="87" s="1"/>
  <c r="L88" i="87" s="1"/>
  <c r="I96" i="96" l="1"/>
  <c r="J95" i="96"/>
  <c r="K95" i="96" s="1"/>
  <c r="L95" i="96" s="1"/>
  <c r="I90" i="87"/>
  <c r="J89" i="87"/>
  <c r="K89" i="87" s="1"/>
  <c r="L89" i="87" s="1"/>
  <c r="I97" i="96" l="1"/>
  <c r="J96" i="96"/>
  <c r="J90" i="87"/>
  <c r="K90" i="87" s="1"/>
  <c r="L90" i="87" s="1"/>
  <c r="I91" i="87"/>
  <c r="K96" i="96" l="1"/>
  <c r="I98" i="96"/>
  <c r="J97" i="96"/>
  <c r="K97" i="96" s="1"/>
  <c r="L97" i="96" s="1"/>
  <c r="I92" i="87"/>
  <c r="J91" i="87"/>
  <c r="K91" i="87" s="1"/>
  <c r="L91" i="87" s="1"/>
  <c r="I99" i="96" l="1"/>
  <c r="J98" i="96"/>
  <c r="K98" i="96" s="1"/>
  <c r="L98" i="96" s="1"/>
  <c r="L96" i="96"/>
  <c r="I93" i="87"/>
  <c r="J92" i="87"/>
  <c r="K92" i="87" s="1"/>
  <c r="L92" i="87" s="1"/>
  <c r="I100" i="96" l="1"/>
  <c r="J99" i="96"/>
  <c r="K99" i="96" s="1"/>
  <c r="L99" i="96" s="1"/>
  <c r="I94" i="87"/>
  <c r="J93" i="87"/>
  <c r="K93" i="87" s="1"/>
  <c r="L93" i="87" s="1"/>
  <c r="I101" i="96" l="1"/>
  <c r="J100" i="96"/>
  <c r="K100" i="96" s="1"/>
  <c r="L100" i="96" s="1"/>
  <c r="I95" i="87"/>
  <c r="J94" i="87"/>
  <c r="K94" i="87" s="1"/>
  <c r="I102" i="96" l="1"/>
  <c r="J101" i="96"/>
  <c r="K101" i="96" s="1"/>
  <c r="L101" i="96" s="1"/>
  <c r="L94" i="87"/>
  <c r="P94" i="87"/>
  <c r="I96" i="87"/>
  <c r="J95" i="87"/>
  <c r="I103" i="96" l="1"/>
  <c r="J102" i="96"/>
  <c r="K102" i="96" s="1"/>
  <c r="L102" i="96" s="1"/>
  <c r="I97" i="87"/>
  <c r="J96" i="87"/>
  <c r="K96" i="87" s="1"/>
  <c r="L96" i="87" s="1"/>
  <c r="K95" i="87"/>
  <c r="I104" i="96" l="1"/>
  <c r="J103" i="96"/>
  <c r="K103" i="96" s="1"/>
  <c r="L103" i="96" s="1"/>
  <c r="L95" i="87"/>
  <c r="I98" i="87"/>
  <c r="J97" i="87"/>
  <c r="I105" i="96" l="1"/>
  <c r="J104" i="96"/>
  <c r="K104" i="96" s="1"/>
  <c r="L104" i="96" s="1"/>
  <c r="K97" i="87"/>
  <c r="J98" i="87"/>
  <c r="K98" i="87" s="1"/>
  <c r="L98" i="87" s="1"/>
  <c r="I99" i="87"/>
  <c r="I106" i="96" l="1"/>
  <c r="J105" i="96"/>
  <c r="K105" i="96" s="1"/>
  <c r="L105" i="96" s="1"/>
  <c r="I100" i="87"/>
  <c r="J99" i="87"/>
  <c r="L97" i="87"/>
  <c r="I107" i="96" l="1"/>
  <c r="J106" i="96"/>
  <c r="K106" i="96" s="1"/>
  <c r="L106" i="96" s="1"/>
  <c r="K99" i="87"/>
  <c r="I101" i="87"/>
  <c r="J100" i="87"/>
  <c r="K100" i="87" s="1"/>
  <c r="L100" i="87" s="1"/>
  <c r="I108" i="96" l="1"/>
  <c r="J107" i="96"/>
  <c r="K107" i="96" s="1"/>
  <c r="L107" i="96" s="1"/>
  <c r="I102" i="87"/>
  <c r="J101" i="87"/>
  <c r="K101" i="87" s="1"/>
  <c r="L101" i="87" s="1"/>
  <c r="L99" i="87"/>
  <c r="I109" i="96" l="1"/>
  <c r="J108" i="96"/>
  <c r="K108" i="96" s="1"/>
  <c r="L108" i="96" s="1"/>
  <c r="I103" i="87"/>
  <c r="J102" i="87"/>
  <c r="J109" i="96" l="1"/>
  <c r="K109" i="96" s="1"/>
  <c r="L109" i="96" s="1"/>
  <c r="I110" i="96"/>
  <c r="K102" i="87"/>
  <c r="I104" i="87"/>
  <c r="J103" i="87"/>
  <c r="K103" i="87" s="1"/>
  <c r="L103" i="87" s="1"/>
  <c r="I111" i="96" l="1"/>
  <c r="J110" i="96"/>
  <c r="K110" i="96" s="1"/>
  <c r="L110" i="96" s="1"/>
  <c r="I105" i="87"/>
  <c r="J104" i="87"/>
  <c r="K104" i="87" s="1"/>
  <c r="L104" i="87" s="1"/>
  <c r="L102" i="87"/>
  <c r="I112" i="96" l="1"/>
  <c r="J111" i="96"/>
  <c r="K111" i="96" s="1"/>
  <c r="L111" i="96" s="1"/>
  <c r="I106" i="87"/>
  <c r="J105" i="87"/>
  <c r="K105" i="87" s="1"/>
  <c r="L105" i="87" s="1"/>
  <c r="I113" i="96" l="1"/>
  <c r="J112" i="96"/>
  <c r="K112" i="96" s="1"/>
  <c r="L112" i="96" s="1"/>
  <c r="J106" i="87"/>
  <c r="K106" i="87" s="1"/>
  <c r="L106" i="87" s="1"/>
  <c r="I107" i="87"/>
  <c r="I114" i="96" l="1"/>
  <c r="J113" i="96"/>
  <c r="K113" i="96" s="1"/>
  <c r="L113" i="96" s="1"/>
  <c r="I108" i="87"/>
  <c r="J107" i="87"/>
  <c r="K107" i="87" s="1"/>
  <c r="L107" i="87" s="1"/>
  <c r="I115" i="96" l="1"/>
  <c r="J114" i="96"/>
  <c r="K114" i="96" s="1"/>
  <c r="L114" i="96" s="1"/>
  <c r="I109" i="87"/>
  <c r="J108" i="87"/>
  <c r="K108" i="87" s="1"/>
  <c r="L108" i="87" s="1"/>
  <c r="I116" i="96" l="1"/>
  <c r="J115" i="96"/>
  <c r="K115" i="96" s="1"/>
  <c r="L115" i="96" s="1"/>
  <c r="I110" i="87"/>
  <c r="J109" i="87"/>
  <c r="K109" i="87" s="1"/>
  <c r="L109" i="87" s="1"/>
  <c r="I117" i="96" l="1"/>
  <c r="J116" i="96"/>
  <c r="K116" i="96" s="1"/>
  <c r="L116" i="96" s="1"/>
  <c r="I111" i="87"/>
  <c r="J110" i="87"/>
  <c r="K110" i="87" s="1"/>
  <c r="L110" i="87" s="1"/>
  <c r="I118" i="96" l="1"/>
  <c r="J117" i="96"/>
  <c r="K117" i="96" s="1"/>
  <c r="L117" i="96" s="1"/>
  <c r="I112" i="87"/>
  <c r="J111" i="87"/>
  <c r="K111" i="87" s="1"/>
  <c r="L111" i="87" s="1"/>
  <c r="I119" i="96" l="1"/>
  <c r="J118" i="96"/>
  <c r="K118" i="96" s="1"/>
  <c r="L118" i="96" s="1"/>
  <c r="I113" i="87"/>
  <c r="J112" i="87"/>
  <c r="K112" i="87" s="1"/>
  <c r="L112" i="87" s="1"/>
  <c r="I120" i="96" l="1"/>
  <c r="J119" i="96"/>
  <c r="K119" i="96" s="1"/>
  <c r="L119" i="96" s="1"/>
  <c r="I114" i="87"/>
  <c r="J113" i="87"/>
  <c r="K113" i="87" s="1"/>
  <c r="L113" i="87" s="1"/>
  <c r="I121" i="96" l="1"/>
  <c r="J120" i="96"/>
  <c r="K120" i="96" s="1"/>
  <c r="L120" i="96" s="1"/>
  <c r="J114" i="87"/>
  <c r="K114" i="87" s="1"/>
  <c r="L114" i="87" s="1"/>
  <c r="I115" i="87"/>
  <c r="I122" i="96" l="1"/>
  <c r="J121" i="96"/>
  <c r="K121" i="96" s="1"/>
  <c r="L121" i="96" s="1"/>
  <c r="I116" i="87"/>
  <c r="J115" i="87"/>
  <c r="K115" i="87" s="1"/>
  <c r="L115" i="87" s="1"/>
  <c r="I123" i="96" l="1"/>
  <c r="J122" i="96"/>
  <c r="K122" i="96" s="1"/>
  <c r="L122" i="96" s="1"/>
  <c r="I117" i="87"/>
  <c r="J116" i="87"/>
  <c r="K116" i="87" s="1"/>
  <c r="L116" i="87" s="1"/>
  <c r="I124" i="96" l="1"/>
  <c r="J123" i="96"/>
  <c r="K123" i="96" s="1"/>
  <c r="L123" i="96" s="1"/>
  <c r="I118" i="87"/>
  <c r="J117" i="87"/>
  <c r="K117" i="87" s="1"/>
  <c r="L117" i="87" s="1"/>
  <c r="I125" i="96" l="1"/>
  <c r="J124" i="96"/>
  <c r="K124" i="96" s="1"/>
  <c r="L124" i="96" s="1"/>
  <c r="I119" i="87"/>
  <c r="J118" i="87"/>
  <c r="K118" i="87" s="1"/>
  <c r="L118" i="87" s="1"/>
  <c r="J125" i="96" l="1"/>
  <c r="K125" i="96" s="1"/>
  <c r="L125" i="96" s="1"/>
  <c r="I126" i="96"/>
  <c r="I120" i="87"/>
  <c r="J119" i="87"/>
  <c r="K119" i="87" s="1"/>
  <c r="L119" i="87" s="1"/>
  <c r="I127" i="96" l="1"/>
  <c r="J126" i="96"/>
  <c r="K126" i="96" s="1"/>
  <c r="L126" i="96" s="1"/>
  <c r="I121" i="87"/>
  <c r="J120" i="87"/>
  <c r="K120" i="87" s="1"/>
  <c r="L120" i="87" s="1"/>
  <c r="I128" i="96" l="1"/>
  <c r="J127" i="96"/>
  <c r="K127" i="96" s="1"/>
  <c r="L127" i="96" s="1"/>
  <c r="I122" i="87"/>
  <c r="J121" i="87"/>
  <c r="K121" i="87" s="1"/>
  <c r="L121" i="87" s="1"/>
  <c r="I129" i="96" l="1"/>
  <c r="J128" i="96"/>
  <c r="K128" i="96" s="1"/>
  <c r="L128" i="96" s="1"/>
  <c r="J122" i="87"/>
  <c r="K122" i="87" s="1"/>
  <c r="L122" i="87" s="1"/>
  <c r="I123" i="87"/>
  <c r="J129" i="96" l="1"/>
  <c r="K129" i="96" s="1"/>
  <c r="L129" i="96" s="1"/>
  <c r="I130" i="96"/>
  <c r="I124" i="87"/>
  <c r="I125" i="87" s="1"/>
  <c r="J123" i="87"/>
  <c r="K123" i="87" s="1"/>
  <c r="L123" i="87" s="1"/>
  <c r="I131" i="96" l="1"/>
  <c r="J130" i="96"/>
  <c r="K130" i="96" s="1"/>
  <c r="L130" i="96" s="1"/>
  <c r="J124" i="87"/>
  <c r="K124" i="87" s="1"/>
  <c r="L124" i="87" s="1"/>
  <c r="I132" i="96" l="1"/>
  <c r="J131" i="96"/>
  <c r="K131" i="96" s="1"/>
  <c r="L131" i="96" s="1"/>
  <c r="I126" i="87"/>
  <c r="J125" i="87"/>
  <c r="K125" i="87" s="1"/>
  <c r="L125" i="87" s="1"/>
  <c r="I133" i="96" l="1"/>
  <c r="J132" i="96"/>
  <c r="K132" i="96" s="1"/>
  <c r="L132" i="96" s="1"/>
  <c r="I127" i="87"/>
  <c r="J126" i="87"/>
  <c r="K126" i="87" s="1"/>
  <c r="L126" i="87" s="1"/>
  <c r="I134" i="96" l="1"/>
  <c r="J133" i="96"/>
  <c r="K133" i="96" s="1"/>
  <c r="L133" i="96" s="1"/>
  <c r="I128" i="87"/>
  <c r="J127" i="87"/>
  <c r="K127" i="87" s="1"/>
  <c r="L127" i="87" s="1"/>
  <c r="I135" i="96" l="1"/>
  <c r="J134" i="96"/>
  <c r="K134" i="96" s="1"/>
  <c r="L134" i="96" s="1"/>
  <c r="J128" i="87"/>
  <c r="K128" i="87" s="1"/>
  <c r="L128" i="87" s="1"/>
  <c r="I129" i="87"/>
  <c r="I136" i="96" l="1"/>
  <c r="J135" i="96"/>
  <c r="K135" i="96" s="1"/>
  <c r="L135" i="96" s="1"/>
  <c r="J129" i="87"/>
  <c r="K129" i="87" s="1"/>
  <c r="L129" i="87" s="1"/>
  <c r="I130" i="87"/>
  <c r="I137" i="96" l="1"/>
  <c r="J136" i="96"/>
  <c r="K136" i="96" s="1"/>
  <c r="L136" i="96" s="1"/>
  <c r="I131" i="87"/>
  <c r="J130" i="87"/>
  <c r="K130" i="87" s="1"/>
  <c r="L130" i="87" s="1"/>
  <c r="I138" i="96" l="1"/>
  <c r="J137" i="96"/>
  <c r="K137" i="96" s="1"/>
  <c r="L137" i="96" s="1"/>
  <c r="I132" i="87"/>
  <c r="J131" i="87"/>
  <c r="K131" i="87" s="1"/>
  <c r="L131" i="87" s="1"/>
  <c r="I139" i="96" l="1"/>
  <c r="J138" i="96"/>
  <c r="K138" i="96" s="1"/>
  <c r="L138" i="96" s="1"/>
  <c r="J132" i="87"/>
  <c r="K132" i="87" s="1"/>
  <c r="L132" i="87" s="1"/>
  <c r="I133" i="87"/>
  <c r="I140" i="96" l="1"/>
  <c r="J139" i="96"/>
  <c r="K139" i="96" s="1"/>
  <c r="L139" i="96" s="1"/>
  <c r="I134" i="87"/>
  <c r="J133" i="87"/>
  <c r="K133" i="87" s="1"/>
  <c r="L133" i="87" s="1"/>
  <c r="I141" i="96" l="1"/>
  <c r="J140" i="96"/>
  <c r="K140" i="96" s="1"/>
  <c r="L140" i="96" s="1"/>
  <c r="I135" i="87"/>
  <c r="J134" i="87"/>
  <c r="K134" i="87" s="1"/>
  <c r="L134" i="87" s="1"/>
  <c r="I142" i="96" l="1"/>
  <c r="J141" i="96"/>
  <c r="K141" i="96" s="1"/>
  <c r="L141" i="96" s="1"/>
  <c r="I136" i="87"/>
  <c r="J135" i="87"/>
  <c r="K135" i="87" s="1"/>
  <c r="L135" i="87" s="1"/>
  <c r="I143" i="96" l="1"/>
  <c r="J142" i="96"/>
  <c r="K142" i="96" s="1"/>
  <c r="L142" i="96" s="1"/>
  <c r="I137" i="87"/>
  <c r="J136" i="87"/>
  <c r="K136" i="87" s="1"/>
  <c r="L136" i="87" s="1"/>
  <c r="I144" i="96" l="1"/>
  <c r="J143" i="96"/>
  <c r="K143" i="96" s="1"/>
  <c r="L143" i="96" s="1"/>
  <c r="I138" i="87"/>
  <c r="J137" i="87"/>
  <c r="K137" i="87" s="1"/>
  <c r="L137" i="87" s="1"/>
  <c r="I145" i="96" l="1"/>
  <c r="J144" i="96"/>
  <c r="K144" i="96" s="1"/>
  <c r="L144" i="96" s="1"/>
  <c r="I139" i="87"/>
  <c r="J138" i="87"/>
  <c r="K138" i="87" s="1"/>
  <c r="L138" i="87" s="1"/>
  <c r="I146" i="96" l="1"/>
  <c r="J145" i="96"/>
  <c r="K145" i="96" s="1"/>
  <c r="L145" i="96" s="1"/>
  <c r="I140" i="87"/>
  <c r="J139" i="87"/>
  <c r="K139" i="87" s="1"/>
  <c r="L139" i="87" s="1"/>
  <c r="I147" i="96" l="1"/>
  <c r="J146" i="96"/>
  <c r="K146" i="96" s="1"/>
  <c r="L146" i="96" s="1"/>
  <c r="J140" i="87"/>
  <c r="K140" i="87" s="1"/>
  <c r="L140" i="87" s="1"/>
  <c r="I141" i="87"/>
  <c r="I148" i="96" l="1"/>
  <c r="J147" i="96"/>
  <c r="K147" i="96" s="1"/>
  <c r="L147" i="96" s="1"/>
  <c r="J141" i="87"/>
  <c r="K141" i="87" s="1"/>
  <c r="L141" i="87" s="1"/>
  <c r="I142" i="87"/>
  <c r="I149" i="96" l="1"/>
  <c r="J148" i="96"/>
  <c r="K148" i="96" s="1"/>
  <c r="L148" i="96" s="1"/>
  <c r="I143" i="87"/>
  <c r="J142" i="87"/>
  <c r="K142" i="87" s="1"/>
  <c r="L142" i="87" s="1"/>
  <c r="I150" i="96" l="1"/>
  <c r="J149" i="96"/>
  <c r="K149" i="96" s="1"/>
  <c r="L149" i="96" s="1"/>
  <c r="I144" i="87"/>
  <c r="J143" i="87"/>
  <c r="K143" i="87" s="1"/>
  <c r="L143" i="87" s="1"/>
  <c r="I151" i="96" l="1"/>
  <c r="J150" i="96"/>
  <c r="K150" i="96" s="1"/>
  <c r="L150" i="96" s="1"/>
  <c r="J144" i="87"/>
  <c r="K144" i="87" s="1"/>
  <c r="L144" i="87" s="1"/>
  <c r="I145" i="87"/>
  <c r="I152" i="96" l="1"/>
  <c r="J151" i="96"/>
  <c r="K151" i="96" s="1"/>
  <c r="L151" i="96" s="1"/>
  <c r="J145" i="87"/>
  <c r="K145" i="87" s="1"/>
  <c r="L145" i="87" s="1"/>
  <c r="I146" i="87"/>
  <c r="I153" i="96" l="1"/>
  <c r="J152" i="96"/>
  <c r="K152" i="96" s="1"/>
  <c r="L152" i="96" s="1"/>
  <c r="I147" i="87"/>
  <c r="J146" i="87"/>
  <c r="K146" i="87" s="1"/>
  <c r="L146" i="87" s="1"/>
  <c r="I154" i="96" l="1"/>
  <c r="J153" i="96"/>
  <c r="K153" i="96" s="1"/>
  <c r="L153" i="96" s="1"/>
  <c r="I148" i="87"/>
  <c r="J147" i="87"/>
  <c r="K147" i="87" s="1"/>
  <c r="L147" i="87" s="1"/>
  <c r="I155" i="96" l="1"/>
  <c r="J154" i="96"/>
  <c r="K154" i="96" s="1"/>
  <c r="L154" i="96" s="1"/>
  <c r="I149" i="87"/>
  <c r="J148" i="87"/>
  <c r="K148" i="87" s="1"/>
  <c r="L148" i="87" s="1"/>
  <c r="I156" i="96" l="1"/>
  <c r="J155" i="96"/>
  <c r="K155" i="96" s="1"/>
  <c r="L155" i="96" s="1"/>
  <c r="J149" i="87"/>
  <c r="K149" i="87" s="1"/>
  <c r="L149" i="87" s="1"/>
  <c r="I150" i="87"/>
  <c r="I157" i="96" l="1"/>
  <c r="J156" i="96"/>
  <c r="K156" i="96" s="1"/>
  <c r="L156" i="96" s="1"/>
  <c r="I151" i="87"/>
  <c r="J150" i="87"/>
  <c r="K150" i="87" s="1"/>
  <c r="L150" i="87" s="1"/>
  <c r="I158" i="96" l="1"/>
  <c r="J157" i="96"/>
  <c r="K157" i="96" s="1"/>
  <c r="L157" i="96" s="1"/>
  <c r="I152" i="87"/>
  <c r="J151" i="87"/>
  <c r="K151" i="87" s="1"/>
  <c r="L151" i="87" s="1"/>
  <c r="I159" i="96" l="1"/>
  <c r="J158" i="96"/>
  <c r="K158" i="96" s="1"/>
  <c r="L158" i="96" s="1"/>
  <c r="I153" i="87"/>
  <c r="J152" i="87"/>
  <c r="K152" i="87" s="1"/>
  <c r="L152" i="87" s="1"/>
  <c r="I160" i="96" l="1"/>
  <c r="J159" i="96"/>
  <c r="K159" i="96" s="1"/>
  <c r="L159" i="96" s="1"/>
  <c r="J153" i="87"/>
  <c r="K153" i="87" s="1"/>
  <c r="L153" i="87" s="1"/>
  <c r="I154" i="87"/>
  <c r="I161" i="96" l="1"/>
  <c r="J160" i="96"/>
  <c r="K160" i="96" s="1"/>
  <c r="L160" i="96" s="1"/>
  <c r="I155" i="87"/>
  <c r="J154" i="87"/>
  <c r="K154" i="87" s="1"/>
  <c r="L154" i="87" s="1"/>
  <c r="I162" i="96" l="1"/>
  <c r="J161" i="96"/>
  <c r="K161" i="96" s="1"/>
  <c r="L161" i="96" s="1"/>
  <c r="I156" i="87"/>
  <c r="J155" i="87"/>
  <c r="K155" i="87" s="1"/>
  <c r="L155" i="87" s="1"/>
  <c r="I163" i="96" l="1"/>
  <c r="J162" i="96"/>
  <c r="K162" i="96" s="1"/>
  <c r="L162" i="96" s="1"/>
  <c r="I157" i="87"/>
  <c r="J156" i="87"/>
  <c r="K156" i="87" s="1"/>
  <c r="L156" i="87" s="1"/>
  <c r="I164" i="96" l="1"/>
  <c r="J163" i="96"/>
  <c r="K163" i="96" s="1"/>
  <c r="L163" i="96" s="1"/>
  <c r="J157" i="87"/>
  <c r="K157" i="87" s="1"/>
  <c r="L157" i="87" s="1"/>
  <c r="I158" i="87"/>
  <c r="I165" i="96" l="1"/>
  <c r="J164" i="96"/>
  <c r="K164" i="96" s="1"/>
  <c r="L164" i="96" s="1"/>
  <c r="I159" i="87"/>
  <c r="J158" i="87"/>
  <c r="K158" i="87" s="1"/>
  <c r="L158" i="87" s="1"/>
  <c r="I166" i="96" l="1"/>
  <c r="J165" i="96"/>
  <c r="K165" i="96" s="1"/>
  <c r="L165" i="96" s="1"/>
  <c r="I160" i="87"/>
  <c r="J159" i="87"/>
  <c r="K159" i="87" s="1"/>
  <c r="L159" i="87" s="1"/>
  <c r="J166" i="96" l="1"/>
  <c r="K166" i="96" s="1"/>
  <c r="L166" i="96" s="1"/>
  <c r="I167" i="96"/>
  <c r="I161" i="87"/>
  <c r="J160" i="87"/>
  <c r="K160" i="87" s="1"/>
  <c r="L160" i="87" s="1"/>
  <c r="I168" i="96" l="1"/>
  <c r="J167" i="96"/>
  <c r="K167" i="96" s="1"/>
  <c r="L167" i="96" s="1"/>
  <c r="J161" i="87"/>
  <c r="K161" i="87" s="1"/>
  <c r="L161" i="87" s="1"/>
  <c r="I162" i="87"/>
  <c r="I169" i="96" l="1"/>
  <c r="J168" i="96"/>
  <c r="K168" i="96" s="1"/>
  <c r="L168" i="96" s="1"/>
  <c r="I163" i="87"/>
  <c r="J162" i="87"/>
  <c r="K162" i="87" s="1"/>
  <c r="L162" i="87" s="1"/>
  <c r="I170" i="96" l="1"/>
  <c r="J169" i="96"/>
  <c r="K169" i="96" s="1"/>
  <c r="L169" i="96" s="1"/>
  <c r="I164" i="87"/>
  <c r="J163" i="87"/>
  <c r="K163" i="87" s="1"/>
  <c r="L163" i="87" s="1"/>
  <c r="I171" i="96" l="1"/>
  <c r="J170" i="96"/>
  <c r="K170" i="96" s="1"/>
  <c r="L170" i="96" s="1"/>
  <c r="I165" i="87"/>
  <c r="J164" i="87"/>
  <c r="K164" i="87" s="1"/>
  <c r="L164" i="87" s="1"/>
  <c r="I172" i="96" l="1"/>
  <c r="J171" i="96"/>
  <c r="K171" i="96" s="1"/>
  <c r="L171" i="96" s="1"/>
  <c r="J165" i="87"/>
  <c r="K165" i="87" s="1"/>
  <c r="L165" i="87" s="1"/>
  <c r="I166" i="87"/>
  <c r="I173" i="96" l="1"/>
  <c r="J172" i="96"/>
  <c r="K172" i="96" s="1"/>
  <c r="L172" i="96" s="1"/>
  <c r="I167" i="87"/>
  <c r="J166" i="87"/>
  <c r="K166" i="87" s="1"/>
  <c r="L166" i="87" s="1"/>
  <c r="I174" i="96" l="1"/>
  <c r="J173" i="96"/>
  <c r="K173" i="96" s="1"/>
  <c r="L173" i="96" s="1"/>
  <c r="I168" i="87"/>
  <c r="J167" i="87"/>
  <c r="K167" i="87" s="1"/>
  <c r="L167" i="87" s="1"/>
  <c r="J174" i="96" l="1"/>
  <c r="K174" i="96" s="1"/>
  <c r="L174" i="96" s="1"/>
  <c r="I175" i="96"/>
  <c r="I169" i="87"/>
  <c r="J168" i="87"/>
  <c r="K168" i="87" s="1"/>
  <c r="L168" i="87" s="1"/>
  <c r="I176" i="96" l="1"/>
  <c r="J175" i="96"/>
  <c r="K175" i="96" s="1"/>
  <c r="L175" i="96" s="1"/>
  <c r="J169" i="87"/>
  <c r="K169" i="87" s="1"/>
  <c r="L169" i="87" s="1"/>
  <c r="I170" i="87"/>
  <c r="I177" i="96" l="1"/>
  <c r="J176" i="96"/>
  <c r="K176" i="96" s="1"/>
  <c r="L176" i="96" s="1"/>
  <c r="I171" i="87"/>
  <c r="J170" i="87"/>
  <c r="K170" i="87" s="1"/>
  <c r="L170" i="87" s="1"/>
  <c r="I178" i="96" l="1"/>
  <c r="J177" i="96"/>
  <c r="K177" i="96" s="1"/>
  <c r="L177" i="96" s="1"/>
  <c r="I172" i="87"/>
  <c r="J171" i="87"/>
  <c r="K171" i="87" s="1"/>
  <c r="L171" i="87" s="1"/>
  <c r="I179" i="96" l="1"/>
  <c r="J178" i="96"/>
  <c r="K178" i="96" s="1"/>
  <c r="L178" i="96" s="1"/>
  <c r="I173" i="87"/>
  <c r="J172" i="87"/>
  <c r="K172" i="87" s="1"/>
  <c r="L172" i="87" s="1"/>
  <c r="I180" i="96" l="1"/>
  <c r="J179" i="96"/>
  <c r="K179" i="96" s="1"/>
  <c r="L179" i="96" s="1"/>
  <c r="J173" i="87"/>
  <c r="K173" i="87" s="1"/>
  <c r="L173" i="87" s="1"/>
  <c r="I174" i="87"/>
  <c r="I181" i="96" l="1"/>
  <c r="J180" i="96"/>
  <c r="K180" i="96" s="1"/>
  <c r="L180" i="96" s="1"/>
  <c r="I175" i="87"/>
  <c r="J174" i="87"/>
  <c r="K174" i="87" s="1"/>
  <c r="L174" i="87" s="1"/>
  <c r="I182" i="96" l="1"/>
  <c r="J181" i="96"/>
  <c r="K181" i="96" s="1"/>
  <c r="L181" i="96" s="1"/>
  <c r="I176" i="87"/>
  <c r="J175" i="87"/>
  <c r="K175" i="87" s="1"/>
  <c r="L175" i="87" s="1"/>
  <c r="J182" i="96" l="1"/>
  <c r="K182" i="96" s="1"/>
  <c r="L182" i="96" s="1"/>
  <c r="I183" i="96"/>
  <c r="I177" i="87"/>
  <c r="I178" i="87" s="1"/>
  <c r="J176" i="87"/>
  <c r="K176" i="87" s="1"/>
  <c r="L176" i="87" s="1"/>
  <c r="J183" i="96" l="1"/>
  <c r="K183" i="96" s="1"/>
  <c r="L183" i="96" s="1"/>
  <c r="I184" i="96"/>
  <c r="J177" i="87"/>
  <c r="K177" i="87" s="1"/>
  <c r="L177" i="87" s="1"/>
  <c r="I185" i="96" l="1"/>
  <c r="J184" i="96"/>
  <c r="K184" i="96" s="1"/>
  <c r="L184" i="96" s="1"/>
  <c r="J178" i="87"/>
  <c r="K178" i="87" s="1"/>
  <c r="L178" i="87" s="1"/>
  <c r="I179" i="87"/>
  <c r="I186" i="96" l="1"/>
  <c r="J185" i="96"/>
  <c r="K185" i="96" s="1"/>
  <c r="L185" i="96" s="1"/>
  <c r="I180" i="87"/>
  <c r="J179" i="87"/>
  <c r="K179" i="87" s="1"/>
  <c r="L179" i="87" s="1"/>
  <c r="I187" i="96" l="1"/>
  <c r="J186" i="96"/>
  <c r="K186" i="96" s="1"/>
  <c r="L186" i="96" s="1"/>
  <c r="I181" i="87"/>
  <c r="J180" i="87"/>
  <c r="K180" i="87" s="1"/>
  <c r="L180" i="87" s="1"/>
  <c r="I188" i="96" l="1"/>
  <c r="J187" i="96"/>
  <c r="K187" i="96" s="1"/>
  <c r="L187" i="96" s="1"/>
  <c r="I182" i="87"/>
  <c r="J181" i="87"/>
  <c r="K181" i="87" s="1"/>
  <c r="L181" i="87" s="1"/>
  <c r="I189" i="96" l="1"/>
  <c r="J188" i="96"/>
  <c r="K188" i="96" s="1"/>
  <c r="L188" i="96" s="1"/>
  <c r="J182" i="87"/>
  <c r="K182" i="87" s="1"/>
  <c r="L182" i="87" s="1"/>
  <c r="I183" i="87"/>
  <c r="I190" i="96" l="1"/>
  <c r="J189" i="96"/>
  <c r="K189" i="96" s="1"/>
  <c r="L189" i="96" s="1"/>
  <c r="I184" i="87"/>
  <c r="J183" i="87"/>
  <c r="K183" i="87" s="1"/>
  <c r="L183" i="87" s="1"/>
  <c r="I191" i="96" l="1"/>
  <c r="J190" i="96"/>
  <c r="K190" i="96" s="1"/>
  <c r="L190" i="96" s="1"/>
  <c r="I185" i="87"/>
  <c r="J184" i="87"/>
  <c r="K184" i="87" s="1"/>
  <c r="L184" i="87" s="1"/>
  <c r="I192" i="96" l="1"/>
  <c r="J191" i="96"/>
  <c r="K191" i="96" s="1"/>
  <c r="L191" i="96" s="1"/>
  <c r="I186" i="87"/>
  <c r="J185" i="87"/>
  <c r="K185" i="87" s="1"/>
  <c r="L185" i="87" s="1"/>
  <c r="I193" i="96" l="1"/>
  <c r="J192" i="96"/>
  <c r="K192" i="96" s="1"/>
  <c r="L192" i="96" s="1"/>
  <c r="I187" i="87"/>
  <c r="J186" i="87"/>
  <c r="K186" i="87" s="1"/>
  <c r="L186" i="87" s="1"/>
  <c r="I194" i="96" l="1"/>
  <c r="J193" i="96"/>
  <c r="K193" i="96" s="1"/>
  <c r="L193" i="96" s="1"/>
  <c r="I188" i="87"/>
  <c r="J187" i="87"/>
  <c r="K187" i="87" s="1"/>
  <c r="L187" i="87" s="1"/>
  <c r="I195" i="96" l="1"/>
  <c r="J194" i="96"/>
  <c r="K194" i="96" s="1"/>
  <c r="L194" i="96" s="1"/>
  <c r="I189" i="87"/>
  <c r="J188" i="87"/>
  <c r="K188" i="87" s="1"/>
  <c r="L188" i="87" s="1"/>
  <c r="I196" i="96" l="1"/>
  <c r="J195" i="96"/>
  <c r="K195" i="96" s="1"/>
  <c r="L195" i="96" s="1"/>
  <c r="I190" i="87"/>
  <c r="J189" i="87"/>
  <c r="K189" i="87" s="1"/>
  <c r="L189" i="87" s="1"/>
  <c r="I197" i="96" l="1"/>
  <c r="J196" i="96"/>
  <c r="K196" i="96" s="1"/>
  <c r="L196" i="96" s="1"/>
  <c r="I191" i="87"/>
  <c r="J190" i="87"/>
  <c r="K190" i="87" s="1"/>
  <c r="L190" i="87" s="1"/>
  <c r="I198" i="96" l="1"/>
  <c r="J197" i="96"/>
  <c r="K197" i="96" s="1"/>
  <c r="L197" i="96" s="1"/>
  <c r="I192" i="87"/>
  <c r="J191" i="87"/>
  <c r="K191" i="87" s="1"/>
  <c r="L191" i="87" s="1"/>
  <c r="I199" i="96" l="1"/>
  <c r="J198" i="96"/>
  <c r="K198" i="96" s="1"/>
  <c r="L198" i="96" s="1"/>
  <c r="I193" i="87"/>
  <c r="J192" i="87"/>
  <c r="K192" i="87" s="1"/>
  <c r="L192" i="87" s="1"/>
  <c r="I200" i="96" l="1"/>
  <c r="J199" i="96"/>
  <c r="K199" i="96" s="1"/>
  <c r="L199" i="96" s="1"/>
  <c r="I194" i="87"/>
  <c r="J193" i="87"/>
  <c r="K193" i="87" s="1"/>
  <c r="L193" i="87" s="1"/>
  <c r="I201" i="96" l="1"/>
  <c r="J200" i="96"/>
  <c r="K200" i="96" s="1"/>
  <c r="L200" i="96" s="1"/>
  <c r="I195" i="87"/>
  <c r="J194" i="87"/>
  <c r="K194" i="87" s="1"/>
  <c r="L194" i="87" s="1"/>
  <c r="I202" i="96" l="1"/>
  <c r="J201" i="96"/>
  <c r="K201" i="96" s="1"/>
  <c r="L201" i="96" s="1"/>
  <c r="I196" i="87"/>
  <c r="J195" i="87"/>
  <c r="K195" i="87" s="1"/>
  <c r="L195" i="87" s="1"/>
  <c r="I203" i="96" l="1"/>
  <c r="J202" i="96"/>
  <c r="K202" i="96" s="1"/>
  <c r="L202" i="96" s="1"/>
  <c r="I197" i="87"/>
  <c r="J196" i="87"/>
  <c r="K196" i="87" s="1"/>
  <c r="L196" i="87" s="1"/>
  <c r="I204" i="96" l="1"/>
  <c r="J203" i="96"/>
  <c r="K203" i="96" s="1"/>
  <c r="L203" i="96" s="1"/>
  <c r="I198" i="87"/>
  <c r="J197" i="87"/>
  <c r="K197" i="87" s="1"/>
  <c r="L197" i="87" s="1"/>
  <c r="I205" i="96" l="1"/>
  <c r="J204" i="96"/>
  <c r="K204" i="96" s="1"/>
  <c r="L204" i="96" s="1"/>
  <c r="I199" i="87"/>
  <c r="J198" i="87"/>
  <c r="K198" i="87" s="1"/>
  <c r="L198" i="87" s="1"/>
  <c r="I206" i="96" l="1"/>
  <c r="J205" i="96"/>
  <c r="K205" i="96" s="1"/>
  <c r="L205" i="96" s="1"/>
  <c r="I200" i="87"/>
  <c r="J199" i="87"/>
  <c r="K199" i="87" s="1"/>
  <c r="L199" i="87" s="1"/>
  <c r="J206" i="96" l="1"/>
  <c r="K206" i="96" s="1"/>
  <c r="L206" i="96" s="1"/>
  <c r="I207" i="96"/>
  <c r="I201" i="87"/>
  <c r="J200" i="87"/>
  <c r="K200" i="87" s="1"/>
  <c r="L200" i="87" s="1"/>
  <c r="I208" i="96" l="1"/>
  <c r="J207" i="96"/>
  <c r="K207" i="96" s="1"/>
  <c r="L207" i="96" s="1"/>
  <c r="I202" i="87"/>
  <c r="J201" i="87"/>
  <c r="K201" i="87" s="1"/>
  <c r="L201" i="87" s="1"/>
  <c r="I209" i="96" l="1"/>
  <c r="J208" i="96"/>
  <c r="K208" i="96" s="1"/>
  <c r="L208" i="96" s="1"/>
  <c r="I203" i="87"/>
  <c r="J202" i="87"/>
  <c r="K202" i="87" s="1"/>
  <c r="L202" i="87" s="1"/>
  <c r="I210" i="96" l="1"/>
  <c r="J209" i="96"/>
  <c r="K209" i="96" s="1"/>
  <c r="L209" i="96" s="1"/>
  <c r="I204" i="87"/>
  <c r="J203" i="87"/>
  <c r="K203" i="87" s="1"/>
  <c r="L203" i="87" s="1"/>
  <c r="J210" i="96" l="1"/>
  <c r="K210" i="96" s="1"/>
  <c r="L210" i="96" s="1"/>
  <c r="I211" i="96"/>
  <c r="I205" i="87"/>
  <c r="J204" i="87"/>
  <c r="K204" i="87" s="1"/>
  <c r="L204" i="87" s="1"/>
  <c r="I212" i="96" l="1"/>
  <c r="J211" i="96"/>
  <c r="K211" i="96" s="1"/>
  <c r="L211" i="96" s="1"/>
  <c r="I206" i="87"/>
  <c r="J205" i="87"/>
  <c r="K205" i="87" s="1"/>
  <c r="L205" i="87" s="1"/>
  <c r="I213" i="96" l="1"/>
  <c r="J212" i="96"/>
  <c r="K212" i="96" s="1"/>
  <c r="L212" i="96" s="1"/>
  <c r="I207" i="87"/>
  <c r="J206" i="87"/>
  <c r="K206" i="87" s="1"/>
  <c r="L206" i="87" s="1"/>
  <c r="I214" i="96" l="1"/>
  <c r="J213" i="96"/>
  <c r="K213" i="96" s="1"/>
  <c r="L213" i="96" s="1"/>
  <c r="I208" i="87"/>
  <c r="J207" i="87"/>
  <c r="K207" i="87" s="1"/>
  <c r="L207" i="87" s="1"/>
  <c r="J214" i="96" l="1"/>
  <c r="K214" i="96" s="1"/>
  <c r="L214" i="96" s="1"/>
  <c r="I215" i="96"/>
  <c r="I209" i="87"/>
  <c r="J208" i="87"/>
  <c r="K208" i="87" s="1"/>
  <c r="L208" i="87" s="1"/>
  <c r="I216" i="96" l="1"/>
  <c r="J215" i="96"/>
  <c r="K215" i="96" s="1"/>
  <c r="L215" i="96" s="1"/>
  <c r="I210" i="87"/>
  <c r="J209" i="87"/>
  <c r="K209" i="87" s="1"/>
  <c r="L209" i="87" s="1"/>
  <c r="I217" i="96" l="1"/>
  <c r="J216" i="96"/>
  <c r="K216" i="96" s="1"/>
  <c r="L216" i="96" s="1"/>
  <c r="I211" i="87"/>
  <c r="J210" i="87"/>
  <c r="K210" i="87" s="1"/>
  <c r="L210" i="87" s="1"/>
  <c r="I218" i="96" l="1"/>
  <c r="J217" i="96"/>
  <c r="K217" i="96" s="1"/>
  <c r="L217" i="96" s="1"/>
  <c r="I212" i="87"/>
  <c r="J211" i="87"/>
  <c r="K211" i="87" s="1"/>
  <c r="L211" i="87" s="1"/>
  <c r="J218" i="96" l="1"/>
  <c r="K218" i="96" s="1"/>
  <c r="L218" i="96" s="1"/>
  <c r="I219" i="96"/>
  <c r="I213" i="87"/>
  <c r="J212" i="87"/>
  <c r="K212" i="87" s="1"/>
  <c r="L212" i="87" s="1"/>
  <c r="I220" i="96" l="1"/>
  <c r="J219" i="96"/>
  <c r="K219" i="96" s="1"/>
  <c r="L219" i="96" s="1"/>
  <c r="I214" i="87"/>
  <c r="J213" i="87"/>
  <c r="K213" i="87" s="1"/>
  <c r="L213" i="87" s="1"/>
  <c r="I221" i="96" l="1"/>
  <c r="J220" i="96"/>
  <c r="K220" i="96" s="1"/>
  <c r="L220" i="96" s="1"/>
  <c r="I215" i="87"/>
  <c r="J214" i="87"/>
  <c r="K214" i="87" s="1"/>
  <c r="L214" i="87" s="1"/>
  <c r="I222" i="96" l="1"/>
  <c r="J221" i="96"/>
  <c r="K221" i="96" s="1"/>
  <c r="L221" i="96" s="1"/>
  <c r="I216" i="87"/>
  <c r="J215" i="87"/>
  <c r="K215" i="87" s="1"/>
  <c r="L215" i="87" s="1"/>
  <c r="J222" i="96" l="1"/>
  <c r="K222" i="96" s="1"/>
  <c r="L222" i="96" s="1"/>
  <c r="I223" i="96"/>
  <c r="I217" i="87"/>
  <c r="J216" i="87"/>
  <c r="K216" i="87" s="1"/>
  <c r="L216" i="87" s="1"/>
  <c r="I224" i="96" l="1"/>
  <c r="J223" i="96"/>
  <c r="K223" i="96" s="1"/>
  <c r="L223" i="96" s="1"/>
  <c r="I218" i="87"/>
  <c r="J217" i="87"/>
  <c r="K217" i="87" s="1"/>
  <c r="L217" i="87" s="1"/>
  <c r="I225" i="96" l="1"/>
  <c r="J224" i="96"/>
  <c r="K224" i="96" s="1"/>
  <c r="L224" i="96" s="1"/>
  <c r="I219" i="87"/>
  <c r="J218" i="87"/>
  <c r="K218" i="87" s="1"/>
  <c r="L218" i="87" s="1"/>
  <c r="I226" i="96" l="1"/>
  <c r="J225" i="96"/>
  <c r="K225" i="96" s="1"/>
  <c r="L225" i="96" s="1"/>
  <c r="I220" i="87"/>
  <c r="J219" i="87"/>
  <c r="K219" i="87" s="1"/>
  <c r="L219" i="87" s="1"/>
  <c r="I227" i="96" l="1"/>
  <c r="J226" i="96"/>
  <c r="K226" i="96" s="1"/>
  <c r="L226" i="96" s="1"/>
  <c r="I221" i="87"/>
  <c r="J220" i="87"/>
  <c r="K220" i="87" s="1"/>
  <c r="L220" i="87" s="1"/>
  <c r="I228" i="96" l="1"/>
  <c r="J227" i="96"/>
  <c r="K227" i="96" s="1"/>
  <c r="L227" i="96" s="1"/>
  <c r="I222" i="87"/>
  <c r="J221" i="87"/>
  <c r="K221" i="87" s="1"/>
  <c r="L221" i="87" s="1"/>
  <c r="I229" i="96" l="1"/>
  <c r="J228" i="96"/>
  <c r="K228" i="96" s="1"/>
  <c r="L228" i="96" s="1"/>
  <c r="I223" i="87"/>
  <c r="J222" i="87"/>
  <c r="K222" i="87" s="1"/>
  <c r="L222" i="87" s="1"/>
  <c r="I230" i="96" l="1"/>
  <c r="J229" i="96"/>
  <c r="K229" i="96" s="1"/>
  <c r="L229" i="96" s="1"/>
  <c r="I224" i="87"/>
  <c r="J223" i="87"/>
  <c r="K223" i="87" s="1"/>
  <c r="L223" i="87" s="1"/>
  <c r="I231" i="96" l="1"/>
  <c r="J230" i="96"/>
  <c r="K230" i="96" s="1"/>
  <c r="L230" i="96" s="1"/>
  <c r="I225" i="87"/>
  <c r="J224" i="87"/>
  <c r="K224" i="87" s="1"/>
  <c r="L224" i="87" s="1"/>
  <c r="I232" i="96" l="1"/>
  <c r="J231" i="96"/>
  <c r="K231" i="96" s="1"/>
  <c r="L231" i="96" s="1"/>
  <c r="I226" i="87"/>
  <c r="J225" i="87"/>
  <c r="K225" i="87" s="1"/>
  <c r="L225" i="87" s="1"/>
  <c r="I233" i="96" l="1"/>
  <c r="J232" i="96"/>
  <c r="K232" i="96" s="1"/>
  <c r="L232" i="96" s="1"/>
  <c r="I227" i="87"/>
  <c r="J226" i="87"/>
  <c r="K226" i="87" s="1"/>
  <c r="L226" i="87" s="1"/>
  <c r="I234" i="96" l="1"/>
  <c r="J233" i="96"/>
  <c r="K233" i="96" s="1"/>
  <c r="L233" i="96" s="1"/>
  <c r="I228" i="87"/>
  <c r="J227" i="87"/>
  <c r="K227" i="87" s="1"/>
  <c r="L227" i="87" s="1"/>
  <c r="I235" i="96" l="1"/>
  <c r="J234" i="96"/>
  <c r="K234" i="96" s="1"/>
  <c r="L234" i="96" s="1"/>
  <c r="I229" i="87"/>
  <c r="J228" i="87"/>
  <c r="K228" i="87" s="1"/>
  <c r="L228" i="87" s="1"/>
  <c r="I236" i="96" l="1"/>
  <c r="J235" i="96"/>
  <c r="K235" i="96" s="1"/>
  <c r="L235" i="96" s="1"/>
  <c r="I230" i="87"/>
  <c r="J229" i="87"/>
  <c r="K229" i="87" s="1"/>
  <c r="L229" i="87" s="1"/>
  <c r="I237" i="96" l="1"/>
  <c r="J236" i="96"/>
  <c r="K236" i="96" s="1"/>
  <c r="L236" i="96" s="1"/>
  <c r="I231" i="87"/>
  <c r="J230" i="87"/>
  <c r="K230" i="87" s="1"/>
  <c r="L230" i="87" s="1"/>
  <c r="I238" i="96" l="1"/>
  <c r="J237" i="96"/>
  <c r="K237" i="96" s="1"/>
  <c r="L237" i="96" s="1"/>
  <c r="I232" i="87"/>
  <c r="I233" i="87" s="1"/>
  <c r="J231" i="87"/>
  <c r="K231" i="87" s="1"/>
  <c r="L231" i="87" s="1"/>
  <c r="I239" i="96" l="1"/>
  <c r="J238" i="96"/>
  <c r="K238" i="96" s="1"/>
  <c r="L238" i="96" s="1"/>
  <c r="J232" i="87"/>
  <c r="K232" i="87" s="1"/>
  <c r="L232" i="87" s="1"/>
  <c r="I240" i="96" l="1"/>
  <c r="J239" i="96"/>
  <c r="K239" i="96" s="1"/>
  <c r="L239" i="96" s="1"/>
  <c r="I234" i="87"/>
  <c r="J233" i="87"/>
  <c r="K233" i="87" s="1"/>
  <c r="L233" i="87" s="1"/>
  <c r="I241" i="96" l="1"/>
  <c r="J240" i="96"/>
  <c r="K240" i="96" s="1"/>
  <c r="L240" i="96" s="1"/>
  <c r="I235" i="87"/>
  <c r="J234" i="87"/>
  <c r="K234" i="87" s="1"/>
  <c r="L234" i="87" s="1"/>
  <c r="I242" i="96" l="1"/>
  <c r="J241" i="96"/>
  <c r="K241" i="96" s="1"/>
  <c r="L241" i="96" s="1"/>
  <c r="I236" i="87"/>
  <c r="J235" i="87"/>
  <c r="K235" i="87" s="1"/>
  <c r="L235" i="87" s="1"/>
  <c r="I243" i="96" l="1"/>
  <c r="J242" i="96"/>
  <c r="K242" i="96" s="1"/>
  <c r="L242" i="96" s="1"/>
  <c r="I237" i="87"/>
  <c r="J236" i="87"/>
  <c r="K236" i="87" s="1"/>
  <c r="L236" i="87" s="1"/>
  <c r="I244" i="96" l="1"/>
  <c r="J243" i="96"/>
  <c r="K243" i="96" s="1"/>
  <c r="L243" i="96" s="1"/>
  <c r="I238" i="87"/>
  <c r="J237" i="87"/>
  <c r="K237" i="87" s="1"/>
  <c r="L237" i="87" s="1"/>
  <c r="I245" i="96" l="1"/>
  <c r="J244" i="96"/>
  <c r="K244" i="96" s="1"/>
  <c r="L244" i="96" s="1"/>
  <c r="I239" i="87"/>
  <c r="J238" i="87"/>
  <c r="K238" i="87" s="1"/>
  <c r="L238" i="87" s="1"/>
  <c r="I246" i="96" l="1"/>
  <c r="J245" i="96"/>
  <c r="K245" i="96" s="1"/>
  <c r="L245" i="96" s="1"/>
  <c r="I240" i="87"/>
  <c r="J239" i="87"/>
  <c r="K239" i="87" s="1"/>
  <c r="L239" i="87" s="1"/>
  <c r="J246" i="96" l="1"/>
  <c r="K246" i="96" s="1"/>
  <c r="L246" i="96" s="1"/>
  <c r="I247" i="96"/>
  <c r="I241" i="87"/>
  <c r="J240" i="87"/>
  <c r="K240" i="87" s="1"/>
  <c r="L240" i="87" s="1"/>
  <c r="I248" i="96" l="1"/>
  <c r="J247" i="96"/>
  <c r="K247" i="96" s="1"/>
  <c r="L247" i="96" s="1"/>
  <c r="I242" i="87"/>
  <c r="J241" i="87"/>
  <c r="K241" i="87" s="1"/>
  <c r="L241" i="87" s="1"/>
  <c r="I249" i="96" l="1"/>
  <c r="J248" i="96"/>
  <c r="K248" i="96" s="1"/>
  <c r="L248" i="96" s="1"/>
  <c r="I243" i="87"/>
  <c r="J242" i="87"/>
  <c r="K242" i="87" s="1"/>
  <c r="L242" i="87" s="1"/>
  <c r="I250" i="96" l="1"/>
  <c r="J249" i="96"/>
  <c r="K249" i="96" s="1"/>
  <c r="L249" i="96" s="1"/>
  <c r="I244" i="87"/>
  <c r="J243" i="87"/>
  <c r="K243" i="87" s="1"/>
  <c r="L243" i="87" s="1"/>
  <c r="J250" i="96" l="1"/>
  <c r="K250" i="96" s="1"/>
  <c r="L250" i="96" s="1"/>
  <c r="I251" i="96"/>
  <c r="I245" i="87"/>
  <c r="J244" i="87"/>
  <c r="K244" i="87" s="1"/>
  <c r="L244" i="87" s="1"/>
  <c r="I252" i="96" l="1"/>
  <c r="J251" i="96"/>
  <c r="K251" i="96" s="1"/>
  <c r="L251" i="96" s="1"/>
  <c r="I246" i="87"/>
  <c r="J245" i="87"/>
  <c r="K245" i="87" s="1"/>
  <c r="L245" i="87" s="1"/>
  <c r="I253" i="96" l="1"/>
  <c r="J252" i="96"/>
  <c r="K252" i="96" s="1"/>
  <c r="L252" i="96" s="1"/>
  <c r="I247" i="87"/>
  <c r="J246" i="87"/>
  <c r="K246" i="87" s="1"/>
  <c r="L246" i="87" s="1"/>
  <c r="I254" i="96" l="1"/>
  <c r="J253" i="96"/>
  <c r="K253" i="96" s="1"/>
  <c r="L253" i="96" s="1"/>
  <c r="I248" i="87"/>
  <c r="J247" i="87"/>
  <c r="K247" i="87" s="1"/>
  <c r="L247" i="87" s="1"/>
  <c r="J6" i="97" l="1"/>
  <c r="J254" i="96"/>
  <c r="K254" i="96" s="1"/>
  <c r="L254" i="96" s="1"/>
  <c r="I255" i="96"/>
  <c r="I249" i="87"/>
  <c r="J248" i="87"/>
  <c r="K248" i="87" s="1"/>
  <c r="L248" i="87" s="1"/>
  <c r="K6" i="97" l="1"/>
  <c r="I256" i="96"/>
  <c r="J256" i="96" s="1"/>
  <c r="J255" i="96"/>
  <c r="K255" i="96" s="1"/>
  <c r="L255" i="96" s="1"/>
  <c r="I250" i="87"/>
  <c r="J249" i="87"/>
  <c r="K249" i="87" s="1"/>
  <c r="L249" i="87" s="1"/>
  <c r="K256" i="96" l="1"/>
  <c r="J257" i="96"/>
  <c r="I251" i="87"/>
  <c r="J250" i="87"/>
  <c r="K250" i="87" s="1"/>
  <c r="L250" i="87" s="1"/>
  <c r="L256" i="96" l="1"/>
  <c r="K257" i="96"/>
  <c r="I252" i="87"/>
  <c r="J251" i="87"/>
  <c r="K251" i="87" s="1"/>
  <c r="L251" i="87" s="1"/>
  <c r="I253" i="87" l="1"/>
  <c r="J252" i="87"/>
  <c r="K252" i="87" s="1"/>
  <c r="L252" i="87" s="1"/>
  <c r="I254" i="87" l="1"/>
  <c r="J253" i="87"/>
  <c r="K253" i="87" s="1"/>
  <c r="L253" i="87" s="1"/>
  <c r="I255" i="87" l="1"/>
  <c r="J254" i="87"/>
  <c r="K254" i="87" s="1"/>
  <c r="L254" i="87" s="1"/>
  <c r="I256" i="87" l="1"/>
  <c r="J255" i="87"/>
  <c r="K255" i="87" s="1"/>
  <c r="L255" i="87" s="1"/>
  <c r="I257" i="87" l="1"/>
  <c r="J256" i="87"/>
  <c r="K256" i="87" s="1"/>
  <c r="L256" i="87" s="1"/>
  <c r="J257" i="87" l="1"/>
  <c r="K257" i="87" s="1"/>
  <c r="L257" i="87" s="1"/>
  <c r="I258" i="87"/>
  <c r="J258" i="87" l="1"/>
  <c r="K258" i="87" s="1"/>
  <c r="L258" i="87" s="1"/>
  <c r="I259" i="87"/>
  <c r="I260" i="87" l="1"/>
  <c r="J260" i="87" s="1"/>
  <c r="J259" i="87"/>
  <c r="K259" i="87" s="1"/>
  <c r="L259" i="87" s="1"/>
  <c r="K260" i="87" l="1"/>
  <c r="J261" i="87"/>
  <c r="L260" i="87" l="1"/>
  <c r="K261" i="87"/>
</calcChain>
</file>

<file path=xl/sharedStrings.xml><?xml version="1.0" encoding="utf-8"?>
<sst xmlns="http://schemas.openxmlformats.org/spreadsheetml/2006/main" count="1157" uniqueCount="54">
  <si>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</si>
  <si>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</si>
  <si>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</si>
  <si>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</si>
  <si>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</si>
  <si>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</si>
  <si>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</si>
  <si>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</si>
  <si>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</si>
  <si>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</si>
  <si>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</si>
  <si>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</si>
  <si>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</si>
  <si>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2 BHK</t>
  </si>
  <si>
    <t>Paticulars</t>
  </si>
  <si>
    <t>2BHK</t>
  </si>
  <si>
    <t>Sr.No.</t>
  </si>
  <si>
    <t>Flat No</t>
  </si>
  <si>
    <t>Rate</t>
  </si>
  <si>
    <t>CA in SqFt</t>
  </si>
  <si>
    <t>3 BHK</t>
  </si>
  <si>
    <t>3BHK</t>
  </si>
  <si>
    <t>near by area</t>
  </si>
  <si>
    <t>Rehab</t>
  </si>
  <si>
    <t>Sale</t>
  </si>
  <si>
    <t>Wing</t>
  </si>
  <si>
    <t>Total (A)</t>
  </si>
  <si>
    <t>Ref</t>
  </si>
  <si>
    <t>CA in SqM.</t>
  </si>
  <si>
    <t>5th flr</t>
  </si>
  <si>
    <t>Wing -D</t>
  </si>
  <si>
    <t>Tot - 8</t>
  </si>
  <si>
    <t xml:space="preserve">Typical - 6,8 to 13, 15 to 20, 22 to 27, 29 to 34, 36 to 38th Flr </t>
  </si>
  <si>
    <t>Typical - 7, 14, 21 &amp; 28th Flr (Ref)</t>
  </si>
  <si>
    <t>35th Flr (Ref)</t>
  </si>
  <si>
    <t>Tot - 5</t>
  </si>
  <si>
    <t>1 BHK</t>
  </si>
  <si>
    <t>4BHK</t>
  </si>
  <si>
    <t>1BHK</t>
  </si>
  <si>
    <t>4 BHK</t>
  </si>
  <si>
    <t xml:space="preserve"> As per Approved Plan Carpet Area in 
Sq. Ft.                      
</t>
  </si>
  <si>
    <t xml:space="preserve"> Other Area in 
Sq. Ft.                      
</t>
  </si>
  <si>
    <t xml:space="preserve">Total Area in 
Sq. Ft. 
</t>
  </si>
  <si>
    <t>Sale / Rehab</t>
  </si>
  <si>
    <r>
      <t xml:space="preserve">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</si>
  <si>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>Realizable Value /                   Fair Market Value                        as on date in</t>
    </r>
    <r>
      <rPr>
        <b/>
        <sz val="7"/>
        <color theme="1"/>
        <rFont val="Rupee Foradian"/>
        <family val="2"/>
      </rPr>
      <t xml:space="preserve"> 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</si>
  <si>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</si>
  <si>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</si>
  <si>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>Cost of Construction                                 in</t>
    </r>
    <r>
      <rPr>
        <b/>
        <sz val="7"/>
        <color theme="1"/>
        <rFont val="Rupee Foradian"/>
        <family val="2"/>
      </rPr>
      <t xml:space="preserve"> `</t>
    </r>
  </si>
  <si>
    <t>Narang</t>
  </si>
  <si>
    <t xml:space="preserve"> Sale Flat</t>
  </si>
  <si>
    <t xml:space="preserve"> Rehab</t>
  </si>
  <si>
    <t xml:space="preserve"> 2 BHK - 04                                                                                                                                                          </t>
  </si>
  <si>
    <t xml:space="preserve">1  BHK - 01                    2 BHK - 127                                     3 BHK - 123                                      4 BHK - 04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</si>
</sst>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4009]General"/>
    <numFmt numFmtId="166" formatCode="#,##0.00&quot; &quot;;&quot; (&quot;#,##0.00&quot;)&quot;;&quot; -&quot;#&quot; &quot;;@&quot; 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Verdana"/>
      <family val="2"/>
    </font>
    <font>
      <sz val="10"/>
      <color indexed="8"/>
      <name val="Verdana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0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9"/>
      <color theme="1"/>
      <name val="Arial Narrow"/>
      <family val="2"/>
    </font>
    <font>
      <sz val="11"/>
      <color theme="0"/>
      <name val="Calibri"/>
      <family val="2"/>
      <scheme val="minor"/>
    </font>
    <font>
      <b/>
      <sz val="9"/>
      <color rgb="FF00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1" fillId="0" borderId="0" applyBorder="0" applyProtection="0"/>
    <xf numFmtId="166" fontId="12" fillId="0" borderId="0" applyFont="0" applyBorder="0" applyProtection="0"/>
    <xf numFmtId="165" fontId="10" fillId="0" borderId="0" applyBorder="0" applyProtection="0"/>
    <xf numFmtId="0" fontId="1" fillId="0" borderId="0"/>
    <xf numFmtId="166" fontId="11" fillId="0" borderId="0" applyBorder="0" applyProtection="0"/>
  </cellStyleXfs>
  <cellXfs count="92">
    <xf numFmtId="0" fontId="0" fillId="0" borderId="0" xfId="0"/>
    <xf numFmtId="0" fontId="2" fillId="0" borderId="0" xfId="0" applyFont="1"/>
    <xf numFmtId="1" fontId="0" fillId="0" borderId="0" xfId="0" applyNumberFormat="1"/>
    <xf numFmtId="0" fontId="3" fillId="0" borderId="0" xfId="0" applyFont="1"/>
    <xf numFmtId="43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3" fillId="3" borderId="0" xfId="0" applyFont="1" applyFill="1"/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  <xf numFmtId="0" fontId="16" fillId="0" borderId="0" xfId="0" applyFont="1"/>
    <xf numFmtId="164" fontId="0" fillId="0" borderId="0" xfId="0" applyNumberFormat="1"/>
    <xf numFmtId="1" fontId="17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1" fillId="0" borderId="5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2" fillId="0" borderId="0" xfId="0" applyFont="1"/>
    <xf numFmtId="0" fontId="4" fillId="4" borderId="4" xfId="0" applyFont="1" applyFill="1" applyBorder="1" applyAlignment="1">
      <alignment vertical="top" wrapText="1"/>
    </xf>
    <xf numFmtId="0" fontId="4" fillId="5" borderId="4" xfId="0" applyFont="1" applyFill="1" applyBorder="1" applyAlignment="1">
      <alignment vertical="top" wrapText="1"/>
    </xf>
    <xf numFmtId="0" fontId="23" fillId="0" borderId="0" xfId="0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4" fillId="2" borderId="3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17" fillId="0" borderId="1" xfId="1" applyNumberFormat="1" applyFont="1" applyBorder="1" applyAlignment="1">
      <alignment horizontal="center" vertical="center"/>
    </xf>
    <xf numFmtId="1" fontId="17" fillId="0" borderId="1" xfId="2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" fontId="17" fillId="0" borderId="5" xfId="0" applyNumberFormat="1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Fill="1"/>
    <xf numFmtId="0" fontId="3" fillId="0" borderId="0" xfId="0" applyFont="1" applyFill="1"/>
    <xf numFmtId="1" fontId="0" fillId="0" borderId="0" xfId="0" applyNumberFormat="1" applyFill="1"/>
    <xf numFmtId="43" fontId="0" fillId="0" borderId="0" xfId="1" applyFont="1" applyFill="1"/>
    <xf numFmtId="0" fontId="5" fillId="0" borderId="0" xfId="0" applyFont="1" applyFill="1" applyAlignment="1">
      <alignment horizontal="center"/>
    </xf>
    <xf numFmtId="43" fontId="5" fillId="0" borderId="0" xfId="1" applyFont="1" applyFill="1" applyAlignment="1">
      <alignment horizontal="center"/>
    </xf>
    <xf numFmtId="43" fontId="5" fillId="0" borderId="0" xfId="0" applyNumberFormat="1" applyFont="1" applyFill="1" applyAlignment="1">
      <alignment horizontal="center"/>
    </xf>
    <xf numFmtId="43" fontId="0" fillId="0" borderId="0" xfId="0" applyNumberFormat="1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64" fontId="5" fillId="0" borderId="0" xfId="1" applyNumberFormat="1" applyFont="1" applyFill="1" applyAlignment="1">
      <alignment horizontal="center" vertical="center"/>
    </xf>
    <xf numFmtId="43" fontId="5" fillId="0" borderId="0" xfId="1" applyFont="1" applyFill="1" applyAlignment="1">
      <alignment horizontal="center" vertical="center"/>
    </xf>
    <xf numFmtId="164" fontId="5" fillId="0" borderId="0" xfId="1" applyNumberFormat="1" applyFont="1" applyFill="1" applyAlignment="1">
      <alignment horizontal="center"/>
    </xf>
    <xf numFmtId="0" fontId="2" fillId="0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center"/>
    </xf>
    <xf numFmtId="1" fontId="27" fillId="2" borderId="0" xfId="0" applyNumberFormat="1" applyFont="1" applyFill="1" applyAlignment="1">
      <alignment horizontal="center" vertical="center"/>
    </xf>
    <xf numFmtId="164" fontId="27" fillId="2" borderId="0" xfId="1" applyNumberFormat="1" applyFont="1" applyFill="1" applyAlignment="1">
      <alignment horizontal="center" vertical="center"/>
    </xf>
    <xf numFmtId="43" fontId="27" fillId="2" borderId="0" xfId="1" applyFont="1" applyFill="1" applyAlignment="1">
      <alignment horizontal="center"/>
    </xf>
    <xf numFmtId="164" fontId="27" fillId="2" borderId="0" xfId="1" applyNumberFormat="1" applyFont="1" applyFill="1" applyAlignment="1">
      <alignment horizontal="center"/>
    </xf>
    <xf numFmtId="43" fontId="27" fillId="2" borderId="0" xfId="1" applyFont="1" applyFill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1" fontId="28" fillId="0" borderId="2" xfId="0" applyNumberFormat="1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2" xfId="0" applyNumberFormat="1" applyFont="1" applyBorder="1" applyAlignment="1">
      <alignment horizontal="center" vertical="center"/>
    </xf>
    <xf numFmtId="43" fontId="1" fillId="0" borderId="0" xfId="1" applyFont="1"/>
    <xf numFmtId="43" fontId="0" fillId="0" borderId="0" xfId="0" applyNumberFormat="1" applyFont="1"/>
  </cellXfs>
  <cellStyles count="13">
    <cellStyle name="Comma" xfId="1" builtinId="3"/>
    <cellStyle name="Comma 2" xfId="3" xr:uid="{00000000-0005-0000-0000-000001000000}"/>
    <cellStyle name="Comma 2 2" xfId="6" xr:uid="{E4DC8F68-37D2-451E-8477-3A9C51410965}"/>
    <cellStyle name="Comma 3" xfId="4" xr:uid="{8CDB88B2-CF78-4E6C-82C4-AF02CECAEC53}"/>
    <cellStyle name="Comma 4" xfId="12" xr:uid="{DD447742-FF50-43D7-8ED3-40813329BD71}"/>
    <cellStyle name="Comma 5" xfId="9" xr:uid="{57AFFF8C-0429-4ABE-A342-E189D888EC00}"/>
    <cellStyle name="Normal" xfId="0" builtinId="0"/>
    <cellStyle name="Normal 2" xfId="2" xr:uid="{00000000-0005-0000-0000-000003000000}"/>
    <cellStyle name="Normal 2 2" xfId="8" xr:uid="{6FED7E17-ABD4-42D6-8DC2-0B0A3583A59B}"/>
    <cellStyle name="Normal 2 3" xfId="5" xr:uid="{B2FC19F5-B9FF-4E4E-BDE0-29DBBBC04C3C}"/>
    <cellStyle name="Normal 4" xfId="10" xr:uid="{7E013BB6-AAA1-44E0-B791-0E19244AE6AD}"/>
    <cellStyle name="Normal 9" xfId="11" xr:uid="{E969A44D-4EAC-405D-8741-7A1AD602BCDD}"/>
    <cellStyle name="Percent 2" xfId="7" xr:uid="{29B0E057-0EBE-4A67-AE8C-4F8D6F080E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2297</xdr:colOff>
      <xdr:row>22</xdr:row>
      <xdr:rowOff>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0EBA6-AD4D-A1D0-41D6-2F6C8035B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61497" cy="4124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9</xdr:col>
      <xdr:colOff>247650</xdr:colOff>
      <xdr:row>28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31A93E-0645-B078-35C1-B85668205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5734050" cy="5486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30</xdr:row>
      <xdr:rowOff>171450</xdr:rowOff>
    </xdr:from>
    <xdr:to>
      <xdr:col>9</xdr:col>
      <xdr:colOff>295275</xdr:colOff>
      <xdr:row>58</xdr:row>
      <xdr:rowOff>76200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EB85236-DEA1-867A-DDEA-EABBD9E26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886450"/>
          <a:ext cx="5743575" cy="52387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60</xdr:row>
      <xdr:rowOff>9525</xdr:rowOff>
    </xdr:from>
    <xdr:to>
      <xdr:col>9</xdr:col>
      <xdr:colOff>542925</xdr:colOff>
      <xdr:row>76</xdr:row>
      <xdr:rowOff>28575</xdr:rowOff>
    </xdr:to>
    <xdr:pic>
      <xdr:nvPicPr>
        <xdr:cNvPr id="5" name="Picture 14">
          <a:extLst>
            <a:ext uri="{FF2B5EF4-FFF2-40B4-BE49-F238E27FC236}">
              <a16:creationId xmlns:a16="http://schemas.microsoft.com/office/drawing/2014/main" id="{D8EEE687-13A7-D8C8-EA2A-4092C97D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956"/>
        <a:stretch>
          <a:fillRect/>
        </a:stretch>
      </xdr:blipFill>
      <xdr:spPr bwMode="auto">
        <a:xfrm>
          <a:off x="304800" y="11439525"/>
          <a:ext cx="5724525" cy="3067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65"/>
  <sheetViews>
    <sheetView tabSelected="1" zoomScale="145" zoomScaleNormal="145" workbookViewId="0">
      <selection activeCell="P13" sqref="P13"/>
    </sheetView>
  </sheetViews>
  <sheetFormatPr defaultRowHeight="15" x14ac:dyDescent="0.25"/>
  <cols>
    <col min="1" max="1" width="4.28515625" style="38" customWidth="1"/>
    <col min="2" max="2" width="6.5703125" style="37" customWidth="1"/>
    <col min="3" max="3" width="5" style="37" customWidth="1"/>
    <col min="4" max="4" width="7" style="37" customWidth="1"/>
    <col min="5" max="5" width="7.42578125" style="39" customWidth="1"/>
    <col min="6" max="6" width="6.5703125" style="39" customWidth="1"/>
    <col min="7" max="7" width="6.28515625" style="37" customWidth="1"/>
    <col min="8" max="8" width="7" style="37" customWidth="1"/>
    <col min="9" max="9" width="7.85546875" style="37" customWidth="1"/>
    <col min="10" max="10" width="12" style="37" customWidth="1"/>
    <col min="11" max="11" width="13.85546875" style="37" customWidth="1"/>
    <col min="12" max="12" width="8.5703125" style="37" customWidth="1"/>
    <col min="13" max="13" width="10.7109375" style="37" customWidth="1"/>
    <col min="14" max="14" width="8.28515625" style="37" customWidth="1"/>
    <col min="15" max="15" width="10.28515625" style="1" bestFit="1" customWidth="1"/>
    <col min="16" max="16" width="10.42578125" bestFit="1" customWidth="1"/>
  </cols>
  <sheetData>
    <row r="1" spans="1:16" ht="49.5" customHeight="1" x14ac:dyDescent="0.25">
      <c r="A1" s="40" t="s">
        <v>1</v>
      </c>
      <c r="B1" s="41" t="s">
        <v>0</v>
      </c>
      <c r="C1" s="42" t="s">
        <v>2</v>
      </c>
      <c r="D1" s="42" t="s">
        <v>12</v>
      </c>
      <c r="E1" s="42" t="s">
        <v>40</v>
      </c>
      <c r="F1" s="42" t="s">
        <v>41</v>
      </c>
      <c r="G1" s="42" t="s">
        <v>42</v>
      </c>
      <c r="H1" s="42" t="s">
        <v>11</v>
      </c>
      <c r="I1" s="42" t="s">
        <v>44</v>
      </c>
      <c r="J1" s="42" t="s">
        <v>45</v>
      </c>
      <c r="K1" s="42" t="s">
        <v>46</v>
      </c>
      <c r="L1" s="42" t="s">
        <v>47</v>
      </c>
      <c r="M1" s="42" t="s">
        <v>48</v>
      </c>
      <c r="N1" s="42" t="s">
        <v>43</v>
      </c>
    </row>
    <row r="2" spans="1:16" x14ac:dyDescent="0.25">
      <c r="A2" s="43">
        <v>1</v>
      </c>
      <c r="B2" s="44">
        <v>501</v>
      </c>
      <c r="C2" s="45">
        <v>5</v>
      </c>
      <c r="D2" s="45" t="s">
        <v>13</v>
      </c>
      <c r="E2" s="45">
        <v>1074</v>
      </c>
      <c r="F2" s="45">
        <v>67</v>
      </c>
      <c r="G2" s="22">
        <f>E2+F2</f>
        <v>1141</v>
      </c>
      <c r="H2" s="22">
        <f>G2*1.1</f>
        <v>1255.1000000000001</v>
      </c>
      <c r="I2" s="45">
        <v>28500</v>
      </c>
      <c r="J2" s="46">
        <v>0</v>
      </c>
      <c r="K2" s="46">
        <f>ROUND(J2*1.1,0)</f>
        <v>0</v>
      </c>
      <c r="L2" s="47">
        <f t="shared" ref="L2" si="0">MROUND((K2*0.025/12),500)</f>
        <v>0</v>
      </c>
      <c r="M2" s="48">
        <f t="shared" ref="M2" si="1">G2*3000</f>
        <v>3423000</v>
      </c>
      <c r="N2" s="49" t="s">
        <v>23</v>
      </c>
    </row>
    <row r="3" spans="1:16" x14ac:dyDescent="0.25">
      <c r="A3" s="43">
        <v>2</v>
      </c>
      <c r="B3" s="44">
        <v>502</v>
      </c>
      <c r="C3" s="45">
        <v>5</v>
      </c>
      <c r="D3" s="45" t="s">
        <v>13</v>
      </c>
      <c r="E3" s="45">
        <v>764</v>
      </c>
      <c r="F3" s="45">
        <f>52+21</f>
        <v>73</v>
      </c>
      <c r="G3" s="22">
        <f t="shared" ref="G3:G63" si="2">E3+F3</f>
        <v>837</v>
      </c>
      <c r="H3" s="22">
        <f t="shared" ref="H3:H63" si="3">G3*1.1</f>
        <v>920.7</v>
      </c>
      <c r="I3" s="45">
        <f t="shared" ref="I3:I9" si="4">I2</f>
        <v>28500</v>
      </c>
      <c r="J3" s="46">
        <f t="shared" ref="J3:J63" si="5">G3*I3</f>
        <v>23854500</v>
      </c>
      <c r="K3" s="46">
        <f t="shared" ref="K3:K63" si="6">ROUND(J3*1.1,0)</f>
        <v>26239950</v>
      </c>
      <c r="L3" s="47">
        <f t="shared" ref="L3:L63" si="7">MROUND((K3*0.025/12),500)</f>
        <v>54500</v>
      </c>
      <c r="M3" s="48">
        <f t="shared" ref="M3:M63" si="8">G3*3000</f>
        <v>2511000</v>
      </c>
      <c r="N3" s="49" t="s">
        <v>24</v>
      </c>
    </row>
    <row r="4" spans="1:16" x14ac:dyDescent="0.25">
      <c r="A4" s="43">
        <v>3</v>
      </c>
      <c r="B4" s="44">
        <v>503</v>
      </c>
      <c r="C4" s="45">
        <v>5</v>
      </c>
      <c r="D4" s="45" t="s">
        <v>13</v>
      </c>
      <c r="E4" s="45">
        <v>764</v>
      </c>
      <c r="F4" s="45">
        <v>73</v>
      </c>
      <c r="G4" s="22">
        <f t="shared" si="2"/>
        <v>837</v>
      </c>
      <c r="H4" s="22">
        <f t="shared" si="3"/>
        <v>920.7</v>
      </c>
      <c r="I4" s="45">
        <f t="shared" si="4"/>
        <v>28500</v>
      </c>
      <c r="J4" s="46">
        <f t="shared" si="5"/>
        <v>23854500</v>
      </c>
      <c r="K4" s="46">
        <f t="shared" si="6"/>
        <v>26239950</v>
      </c>
      <c r="L4" s="47">
        <f t="shared" si="7"/>
        <v>54500</v>
      </c>
      <c r="M4" s="48">
        <f t="shared" si="8"/>
        <v>2511000</v>
      </c>
      <c r="N4" s="49" t="s">
        <v>24</v>
      </c>
    </row>
    <row r="5" spans="1:16" x14ac:dyDescent="0.25">
      <c r="A5" s="43">
        <v>4</v>
      </c>
      <c r="B5" s="44">
        <v>504</v>
      </c>
      <c r="C5" s="45">
        <v>5</v>
      </c>
      <c r="D5" s="45" t="s">
        <v>13</v>
      </c>
      <c r="E5" s="45">
        <v>1074</v>
      </c>
      <c r="F5" s="45">
        <v>67</v>
      </c>
      <c r="G5" s="22">
        <f t="shared" si="2"/>
        <v>1141</v>
      </c>
      <c r="H5" s="22">
        <f t="shared" si="3"/>
        <v>1255.1000000000001</v>
      </c>
      <c r="I5" s="45">
        <f t="shared" si="4"/>
        <v>28500</v>
      </c>
      <c r="J5" s="46">
        <v>0</v>
      </c>
      <c r="K5" s="46">
        <f t="shared" si="6"/>
        <v>0</v>
      </c>
      <c r="L5" s="47">
        <f t="shared" si="7"/>
        <v>0</v>
      </c>
      <c r="M5" s="48">
        <f t="shared" si="8"/>
        <v>3423000</v>
      </c>
      <c r="N5" s="49" t="s">
        <v>23</v>
      </c>
    </row>
    <row r="6" spans="1:16" x14ac:dyDescent="0.25">
      <c r="A6" s="43">
        <v>5</v>
      </c>
      <c r="B6" s="44">
        <v>505</v>
      </c>
      <c r="C6" s="45">
        <v>5</v>
      </c>
      <c r="D6" s="45" t="s">
        <v>13</v>
      </c>
      <c r="E6" s="45">
        <v>1074</v>
      </c>
      <c r="F6" s="45">
        <v>67</v>
      </c>
      <c r="G6" s="22">
        <f t="shared" si="2"/>
        <v>1141</v>
      </c>
      <c r="H6" s="22">
        <f t="shared" si="3"/>
        <v>1255.1000000000001</v>
      </c>
      <c r="I6" s="45">
        <f t="shared" si="4"/>
        <v>28500</v>
      </c>
      <c r="J6" s="46">
        <v>0</v>
      </c>
      <c r="K6" s="46">
        <f t="shared" si="6"/>
        <v>0</v>
      </c>
      <c r="L6" s="47">
        <f t="shared" si="7"/>
        <v>0</v>
      </c>
      <c r="M6" s="48">
        <f t="shared" si="8"/>
        <v>3423000</v>
      </c>
      <c r="N6" s="49" t="s">
        <v>23</v>
      </c>
    </row>
    <row r="7" spans="1:16" x14ac:dyDescent="0.25">
      <c r="A7" s="43">
        <v>6</v>
      </c>
      <c r="B7" s="44">
        <v>506</v>
      </c>
      <c r="C7" s="45">
        <v>5</v>
      </c>
      <c r="D7" s="45" t="s">
        <v>13</v>
      </c>
      <c r="E7" s="45">
        <v>764</v>
      </c>
      <c r="F7" s="45">
        <v>73</v>
      </c>
      <c r="G7" s="22">
        <f t="shared" si="2"/>
        <v>837</v>
      </c>
      <c r="H7" s="22">
        <f t="shared" si="3"/>
        <v>920.7</v>
      </c>
      <c r="I7" s="45">
        <f t="shared" si="4"/>
        <v>28500</v>
      </c>
      <c r="J7" s="46">
        <f t="shared" si="5"/>
        <v>23854500</v>
      </c>
      <c r="K7" s="46">
        <f t="shared" si="6"/>
        <v>26239950</v>
      </c>
      <c r="L7" s="47">
        <f t="shared" si="7"/>
        <v>54500</v>
      </c>
      <c r="M7" s="48">
        <f t="shared" si="8"/>
        <v>2511000</v>
      </c>
      <c r="N7" s="49" t="s">
        <v>24</v>
      </c>
    </row>
    <row r="8" spans="1:16" x14ac:dyDescent="0.25">
      <c r="A8" s="43">
        <v>7</v>
      </c>
      <c r="B8" s="44">
        <v>507</v>
      </c>
      <c r="C8" s="45">
        <v>5</v>
      </c>
      <c r="D8" s="45" t="s">
        <v>13</v>
      </c>
      <c r="E8" s="45">
        <v>764</v>
      </c>
      <c r="F8" s="45">
        <v>73</v>
      </c>
      <c r="G8" s="22">
        <f t="shared" si="2"/>
        <v>837</v>
      </c>
      <c r="H8" s="22">
        <f t="shared" si="3"/>
        <v>920.7</v>
      </c>
      <c r="I8" s="45">
        <f t="shared" si="4"/>
        <v>28500</v>
      </c>
      <c r="J8" s="46">
        <f t="shared" si="5"/>
        <v>23854500</v>
      </c>
      <c r="K8" s="46">
        <f t="shared" si="6"/>
        <v>26239950</v>
      </c>
      <c r="L8" s="47">
        <f t="shared" si="7"/>
        <v>54500</v>
      </c>
      <c r="M8" s="48">
        <f t="shared" si="8"/>
        <v>2511000</v>
      </c>
      <c r="N8" s="49" t="s">
        <v>24</v>
      </c>
    </row>
    <row r="9" spans="1:16" x14ac:dyDescent="0.25">
      <c r="A9" s="43">
        <v>8</v>
      </c>
      <c r="B9" s="44">
        <v>508</v>
      </c>
      <c r="C9" s="45">
        <v>5</v>
      </c>
      <c r="D9" s="45" t="s">
        <v>13</v>
      </c>
      <c r="E9" s="45">
        <v>1074</v>
      </c>
      <c r="F9" s="45">
        <v>67</v>
      </c>
      <c r="G9" s="22">
        <f t="shared" si="2"/>
        <v>1141</v>
      </c>
      <c r="H9" s="22">
        <f t="shared" si="3"/>
        <v>1255.1000000000001</v>
      </c>
      <c r="I9" s="45">
        <f t="shared" si="4"/>
        <v>28500</v>
      </c>
      <c r="J9" s="46">
        <v>0</v>
      </c>
      <c r="K9" s="46">
        <f t="shared" si="6"/>
        <v>0</v>
      </c>
      <c r="L9" s="47">
        <f t="shared" si="7"/>
        <v>0</v>
      </c>
      <c r="M9" s="48">
        <f t="shared" si="8"/>
        <v>3423000</v>
      </c>
      <c r="N9" s="49" t="s">
        <v>23</v>
      </c>
    </row>
    <row r="10" spans="1:16" x14ac:dyDescent="0.25">
      <c r="A10" s="43">
        <v>9</v>
      </c>
      <c r="B10" s="44">
        <v>601</v>
      </c>
      <c r="C10" s="45">
        <v>6</v>
      </c>
      <c r="D10" s="45" t="s">
        <v>20</v>
      </c>
      <c r="E10" s="45">
        <v>1336</v>
      </c>
      <c r="F10" s="45">
        <v>65</v>
      </c>
      <c r="G10" s="22">
        <f t="shared" si="2"/>
        <v>1401</v>
      </c>
      <c r="H10" s="22">
        <f t="shared" si="3"/>
        <v>1541.1000000000001</v>
      </c>
      <c r="I10" s="45">
        <f>I9+400</f>
        <v>28900</v>
      </c>
      <c r="J10" s="46">
        <f t="shared" si="5"/>
        <v>40488900</v>
      </c>
      <c r="K10" s="46">
        <f t="shared" si="6"/>
        <v>44537790</v>
      </c>
      <c r="L10" s="47">
        <f t="shared" si="7"/>
        <v>93000</v>
      </c>
      <c r="M10" s="48">
        <f t="shared" si="8"/>
        <v>4203000</v>
      </c>
      <c r="N10" s="49" t="s">
        <v>24</v>
      </c>
      <c r="P10" s="21"/>
    </row>
    <row r="11" spans="1:16" x14ac:dyDescent="0.25">
      <c r="A11" s="43">
        <v>10</v>
      </c>
      <c r="B11" s="44">
        <v>602</v>
      </c>
      <c r="C11" s="45">
        <v>6</v>
      </c>
      <c r="D11" s="45" t="s">
        <v>13</v>
      </c>
      <c r="E11" s="45">
        <v>764</v>
      </c>
      <c r="F11" s="45">
        <v>73</v>
      </c>
      <c r="G11" s="22">
        <f t="shared" si="2"/>
        <v>837</v>
      </c>
      <c r="H11" s="22">
        <f t="shared" si="3"/>
        <v>920.7</v>
      </c>
      <c r="I11" s="45">
        <f t="shared" ref="I11:I46" si="9">I10</f>
        <v>28900</v>
      </c>
      <c r="J11" s="46">
        <f t="shared" si="5"/>
        <v>24189300</v>
      </c>
      <c r="K11" s="46">
        <f t="shared" si="6"/>
        <v>26608230</v>
      </c>
      <c r="L11" s="47">
        <f t="shared" si="7"/>
        <v>55500</v>
      </c>
      <c r="M11" s="48">
        <f t="shared" si="8"/>
        <v>2511000</v>
      </c>
      <c r="N11" s="49" t="s">
        <v>24</v>
      </c>
    </row>
    <row r="12" spans="1:16" x14ac:dyDescent="0.25">
      <c r="A12" s="43">
        <v>11</v>
      </c>
      <c r="B12" s="44">
        <v>603</v>
      </c>
      <c r="C12" s="45">
        <v>6</v>
      </c>
      <c r="D12" s="45" t="s">
        <v>13</v>
      </c>
      <c r="E12" s="45">
        <v>764</v>
      </c>
      <c r="F12" s="45">
        <v>73</v>
      </c>
      <c r="G12" s="22">
        <f t="shared" si="2"/>
        <v>837</v>
      </c>
      <c r="H12" s="22">
        <f t="shared" si="3"/>
        <v>920.7</v>
      </c>
      <c r="I12" s="45">
        <f t="shared" si="9"/>
        <v>28900</v>
      </c>
      <c r="J12" s="46">
        <f t="shared" si="5"/>
        <v>24189300</v>
      </c>
      <c r="K12" s="46">
        <f t="shared" si="6"/>
        <v>26608230</v>
      </c>
      <c r="L12" s="47">
        <f t="shared" si="7"/>
        <v>55500</v>
      </c>
      <c r="M12" s="48">
        <f t="shared" si="8"/>
        <v>2511000</v>
      </c>
      <c r="N12" s="49" t="s">
        <v>24</v>
      </c>
    </row>
    <row r="13" spans="1:16" x14ac:dyDescent="0.25">
      <c r="A13" s="43">
        <v>12</v>
      </c>
      <c r="B13" s="44">
        <v>604</v>
      </c>
      <c r="C13" s="45">
        <v>6</v>
      </c>
      <c r="D13" s="45" t="s">
        <v>20</v>
      </c>
      <c r="E13" s="45">
        <v>1336</v>
      </c>
      <c r="F13" s="45">
        <v>65</v>
      </c>
      <c r="G13" s="22">
        <f t="shared" si="2"/>
        <v>1401</v>
      </c>
      <c r="H13" s="22">
        <f t="shared" si="3"/>
        <v>1541.1000000000001</v>
      </c>
      <c r="I13" s="45">
        <f t="shared" si="9"/>
        <v>28900</v>
      </c>
      <c r="J13" s="46">
        <f t="shared" si="5"/>
        <v>40488900</v>
      </c>
      <c r="K13" s="46">
        <f t="shared" si="6"/>
        <v>44537790</v>
      </c>
      <c r="L13" s="47">
        <f t="shared" si="7"/>
        <v>93000</v>
      </c>
      <c r="M13" s="48">
        <f t="shared" si="8"/>
        <v>4203000</v>
      </c>
      <c r="N13" s="49" t="s">
        <v>24</v>
      </c>
      <c r="O13" s="5"/>
    </row>
    <row r="14" spans="1:16" x14ac:dyDescent="0.25">
      <c r="A14" s="43">
        <v>13</v>
      </c>
      <c r="B14" s="44">
        <v>605</v>
      </c>
      <c r="C14" s="45">
        <v>6</v>
      </c>
      <c r="D14" s="45" t="s">
        <v>20</v>
      </c>
      <c r="E14" s="45">
        <v>1336</v>
      </c>
      <c r="F14" s="45">
        <v>65</v>
      </c>
      <c r="G14" s="22">
        <f t="shared" si="2"/>
        <v>1401</v>
      </c>
      <c r="H14" s="22">
        <f t="shared" si="3"/>
        <v>1541.1000000000001</v>
      </c>
      <c r="I14" s="45">
        <f t="shared" si="9"/>
        <v>28900</v>
      </c>
      <c r="J14" s="46">
        <f t="shared" si="5"/>
        <v>40488900</v>
      </c>
      <c r="K14" s="46">
        <f t="shared" si="6"/>
        <v>44537790</v>
      </c>
      <c r="L14" s="47">
        <f t="shared" si="7"/>
        <v>93000</v>
      </c>
      <c r="M14" s="48">
        <f t="shared" si="8"/>
        <v>4203000</v>
      </c>
      <c r="N14" s="49" t="s">
        <v>24</v>
      </c>
      <c r="O14" s="5"/>
    </row>
    <row r="15" spans="1:16" x14ac:dyDescent="0.25">
      <c r="A15" s="43">
        <v>14</v>
      </c>
      <c r="B15" s="44">
        <v>606</v>
      </c>
      <c r="C15" s="45">
        <v>6</v>
      </c>
      <c r="D15" s="45" t="s">
        <v>13</v>
      </c>
      <c r="E15" s="45">
        <v>764</v>
      </c>
      <c r="F15" s="45">
        <v>73</v>
      </c>
      <c r="G15" s="22">
        <f t="shared" si="2"/>
        <v>837</v>
      </c>
      <c r="H15" s="22">
        <f t="shared" si="3"/>
        <v>920.7</v>
      </c>
      <c r="I15" s="45">
        <f t="shared" si="9"/>
        <v>28900</v>
      </c>
      <c r="J15" s="46">
        <f t="shared" si="5"/>
        <v>24189300</v>
      </c>
      <c r="K15" s="46">
        <f t="shared" si="6"/>
        <v>26608230</v>
      </c>
      <c r="L15" s="47">
        <f t="shared" si="7"/>
        <v>55500</v>
      </c>
      <c r="M15" s="48">
        <f t="shared" si="8"/>
        <v>2511000</v>
      </c>
      <c r="N15" s="49" t="s">
        <v>24</v>
      </c>
      <c r="O15" s="5"/>
    </row>
    <row r="16" spans="1:16" x14ac:dyDescent="0.25">
      <c r="A16" s="43">
        <v>15</v>
      </c>
      <c r="B16" s="44">
        <v>607</v>
      </c>
      <c r="C16" s="45">
        <v>6</v>
      </c>
      <c r="D16" s="45" t="s">
        <v>13</v>
      </c>
      <c r="E16" s="45">
        <v>764</v>
      </c>
      <c r="F16" s="45">
        <v>73</v>
      </c>
      <c r="G16" s="22">
        <f t="shared" si="2"/>
        <v>837</v>
      </c>
      <c r="H16" s="22">
        <f t="shared" si="3"/>
        <v>920.7</v>
      </c>
      <c r="I16" s="45">
        <f t="shared" si="9"/>
        <v>28900</v>
      </c>
      <c r="J16" s="46">
        <f t="shared" si="5"/>
        <v>24189300</v>
      </c>
      <c r="K16" s="46">
        <f t="shared" si="6"/>
        <v>26608230</v>
      </c>
      <c r="L16" s="47">
        <f t="shared" si="7"/>
        <v>55500</v>
      </c>
      <c r="M16" s="48">
        <f t="shared" si="8"/>
        <v>2511000</v>
      </c>
      <c r="N16" s="49" t="s">
        <v>24</v>
      </c>
      <c r="O16" s="5"/>
    </row>
    <row r="17" spans="1:15" x14ac:dyDescent="0.25">
      <c r="A17" s="43">
        <v>16</v>
      </c>
      <c r="B17" s="44">
        <v>608</v>
      </c>
      <c r="C17" s="45">
        <v>6</v>
      </c>
      <c r="D17" s="45" t="s">
        <v>20</v>
      </c>
      <c r="E17" s="45">
        <v>1336</v>
      </c>
      <c r="F17" s="45">
        <v>65</v>
      </c>
      <c r="G17" s="22">
        <f t="shared" si="2"/>
        <v>1401</v>
      </c>
      <c r="H17" s="22">
        <f t="shared" si="3"/>
        <v>1541.1000000000001</v>
      </c>
      <c r="I17" s="45">
        <f t="shared" si="9"/>
        <v>28900</v>
      </c>
      <c r="J17" s="46">
        <f t="shared" si="5"/>
        <v>40488900</v>
      </c>
      <c r="K17" s="46">
        <f t="shared" si="6"/>
        <v>44537790</v>
      </c>
      <c r="L17" s="47">
        <f t="shared" si="7"/>
        <v>93000</v>
      </c>
      <c r="M17" s="48">
        <f t="shared" si="8"/>
        <v>4203000</v>
      </c>
      <c r="N17" s="49" t="s">
        <v>24</v>
      </c>
      <c r="O17" s="5"/>
    </row>
    <row r="18" spans="1:15" x14ac:dyDescent="0.25">
      <c r="A18" s="43">
        <v>17</v>
      </c>
      <c r="B18" s="44">
        <v>701</v>
      </c>
      <c r="C18" s="45">
        <v>7</v>
      </c>
      <c r="D18" s="45" t="s">
        <v>39</v>
      </c>
      <c r="E18" s="45">
        <v>1593</v>
      </c>
      <c r="F18" s="45">
        <v>64</v>
      </c>
      <c r="G18" s="22">
        <f t="shared" si="2"/>
        <v>1657</v>
      </c>
      <c r="H18" s="22">
        <f t="shared" si="3"/>
        <v>1822.7</v>
      </c>
      <c r="I18" s="45">
        <f t="shared" si="9"/>
        <v>28900</v>
      </c>
      <c r="J18" s="46">
        <f t="shared" si="5"/>
        <v>47887300</v>
      </c>
      <c r="K18" s="46">
        <f t="shared" si="6"/>
        <v>52676030</v>
      </c>
      <c r="L18" s="47">
        <f t="shared" si="7"/>
        <v>109500</v>
      </c>
      <c r="M18" s="48">
        <f t="shared" si="8"/>
        <v>4971000</v>
      </c>
      <c r="N18" s="49" t="s">
        <v>24</v>
      </c>
      <c r="O18" s="5"/>
    </row>
    <row r="19" spans="1:15" x14ac:dyDescent="0.25">
      <c r="A19" s="43">
        <v>18</v>
      </c>
      <c r="B19" s="50">
        <v>705</v>
      </c>
      <c r="C19" s="51">
        <v>7</v>
      </c>
      <c r="D19" s="45" t="s">
        <v>20</v>
      </c>
      <c r="E19" s="45">
        <v>1336</v>
      </c>
      <c r="F19" s="45">
        <v>65</v>
      </c>
      <c r="G19" s="22">
        <f t="shared" si="2"/>
        <v>1401</v>
      </c>
      <c r="H19" s="22">
        <f t="shared" si="3"/>
        <v>1541.1000000000001</v>
      </c>
      <c r="I19" s="45">
        <f t="shared" si="9"/>
        <v>28900</v>
      </c>
      <c r="J19" s="46">
        <f t="shared" si="5"/>
        <v>40488900</v>
      </c>
      <c r="K19" s="46">
        <f t="shared" si="6"/>
        <v>44537790</v>
      </c>
      <c r="L19" s="47">
        <f t="shared" si="7"/>
        <v>93000</v>
      </c>
      <c r="M19" s="48">
        <f t="shared" si="8"/>
        <v>4203000</v>
      </c>
      <c r="N19" s="49" t="s">
        <v>24</v>
      </c>
    </row>
    <row r="20" spans="1:15" x14ac:dyDescent="0.25">
      <c r="A20" s="43">
        <v>19</v>
      </c>
      <c r="B20" s="45">
        <v>706</v>
      </c>
      <c r="C20" s="45">
        <v>7</v>
      </c>
      <c r="D20" s="45" t="s">
        <v>13</v>
      </c>
      <c r="E20" s="45">
        <v>764</v>
      </c>
      <c r="F20" s="45">
        <v>73</v>
      </c>
      <c r="G20" s="22">
        <f t="shared" si="2"/>
        <v>837</v>
      </c>
      <c r="H20" s="22">
        <f t="shared" si="3"/>
        <v>920.7</v>
      </c>
      <c r="I20" s="45">
        <f t="shared" si="9"/>
        <v>28900</v>
      </c>
      <c r="J20" s="46">
        <f t="shared" si="5"/>
        <v>24189300</v>
      </c>
      <c r="K20" s="46">
        <f t="shared" si="6"/>
        <v>26608230</v>
      </c>
      <c r="L20" s="47">
        <f t="shared" si="7"/>
        <v>55500</v>
      </c>
      <c r="M20" s="48">
        <f t="shared" si="8"/>
        <v>2511000</v>
      </c>
      <c r="N20" s="49" t="s">
        <v>24</v>
      </c>
    </row>
    <row r="21" spans="1:15" x14ac:dyDescent="0.25">
      <c r="A21" s="43">
        <v>20</v>
      </c>
      <c r="B21" s="45">
        <v>707</v>
      </c>
      <c r="C21" s="45">
        <v>7</v>
      </c>
      <c r="D21" s="45" t="s">
        <v>13</v>
      </c>
      <c r="E21" s="45">
        <v>764</v>
      </c>
      <c r="F21" s="45">
        <v>73</v>
      </c>
      <c r="G21" s="22">
        <f t="shared" si="2"/>
        <v>837</v>
      </c>
      <c r="H21" s="22">
        <f t="shared" si="3"/>
        <v>920.7</v>
      </c>
      <c r="I21" s="45">
        <f t="shared" si="9"/>
        <v>28900</v>
      </c>
      <c r="J21" s="46">
        <f t="shared" si="5"/>
        <v>24189300</v>
      </c>
      <c r="K21" s="46">
        <f t="shared" si="6"/>
        <v>26608230</v>
      </c>
      <c r="L21" s="47">
        <f t="shared" si="7"/>
        <v>55500</v>
      </c>
      <c r="M21" s="48">
        <f t="shared" si="8"/>
        <v>2511000</v>
      </c>
      <c r="N21" s="49" t="s">
        <v>24</v>
      </c>
    </row>
    <row r="22" spans="1:15" x14ac:dyDescent="0.25">
      <c r="A22" s="43">
        <v>21</v>
      </c>
      <c r="B22" s="45">
        <v>708</v>
      </c>
      <c r="C22" s="45">
        <v>7</v>
      </c>
      <c r="D22" s="45" t="s">
        <v>20</v>
      </c>
      <c r="E22" s="45">
        <v>1336</v>
      </c>
      <c r="F22" s="45">
        <v>65</v>
      </c>
      <c r="G22" s="22">
        <f t="shared" si="2"/>
        <v>1401</v>
      </c>
      <c r="H22" s="22">
        <f t="shared" si="3"/>
        <v>1541.1000000000001</v>
      </c>
      <c r="I22" s="45">
        <f t="shared" si="9"/>
        <v>28900</v>
      </c>
      <c r="J22" s="46">
        <f t="shared" si="5"/>
        <v>40488900</v>
      </c>
      <c r="K22" s="46">
        <f t="shared" si="6"/>
        <v>44537790</v>
      </c>
      <c r="L22" s="47">
        <f t="shared" si="7"/>
        <v>93000</v>
      </c>
      <c r="M22" s="48">
        <f t="shared" si="8"/>
        <v>4203000</v>
      </c>
      <c r="N22" s="49" t="s">
        <v>24</v>
      </c>
    </row>
    <row r="23" spans="1:15" x14ac:dyDescent="0.25">
      <c r="A23" s="43">
        <v>22</v>
      </c>
      <c r="B23" s="22">
        <v>801</v>
      </c>
      <c r="C23" s="45">
        <v>8</v>
      </c>
      <c r="D23" s="45" t="s">
        <v>20</v>
      </c>
      <c r="E23" s="45">
        <v>1336</v>
      </c>
      <c r="F23" s="45">
        <v>65</v>
      </c>
      <c r="G23" s="22">
        <f t="shared" si="2"/>
        <v>1401</v>
      </c>
      <c r="H23" s="22">
        <f t="shared" si="3"/>
        <v>1541.1000000000001</v>
      </c>
      <c r="I23" s="45">
        <f t="shared" si="9"/>
        <v>28900</v>
      </c>
      <c r="J23" s="46">
        <f t="shared" si="5"/>
        <v>40488900</v>
      </c>
      <c r="K23" s="46">
        <f t="shared" si="6"/>
        <v>44537790</v>
      </c>
      <c r="L23" s="47">
        <f t="shared" si="7"/>
        <v>93000</v>
      </c>
      <c r="M23" s="48">
        <f t="shared" si="8"/>
        <v>4203000</v>
      </c>
      <c r="N23" s="49" t="s">
        <v>24</v>
      </c>
    </row>
    <row r="24" spans="1:15" x14ac:dyDescent="0.25">
      <c r="A24" s="43">
        <v>23</v>
      </c>
      <c r="B24" s="22">
        <v>802</v>
      </c>
      <c r="C24" s="45">
        <v>8</v>
      </c>
      <c r="D24" s="45" t="s">
        <v>13</v>
      </c>
      <c r="E24" s="45">
        <v>764</v>
      </c>
      <c r="F24" s="45">
        <v>73</v>
      </c>
      <c r="G24" s="22">
        <f t="shared" si="2"/>
        <v>837</v>
      </c>
      <c r="H24" s="22">
        <f t="shared" si="3"/>
        <v>920.7</v>
      </c>
      <c r="I24" s="45">
        <f t="shared" si="9"/>
        <v>28900</v>
      </c>
      <c r="J24" s="46">
        <f t="shared" si="5"/>
        <v>24189300</v>
      </c>
      <c r="K24" s="46">
        <f t="shared" si="6"/>
        <v>26608230</v>
      </c>
      <c r="L24" s="47">
        <f t="shared" si="7"/>
        <v>55500</v>
      </c>
      <c r="M24" s="48">
        <f t="shared" si="8"/>
        <v>2511000</v>
      </c>
      <c r="N24" s="49" t="s">
        <v>24</v>
      </c>
    </row>
    <row r="25" spans="1:15" x14ac:dyDescent="0.25">
      <c r="A25" s="43">
        <v>24</v>
      </c>
      <c r="B25" s="45">
        <v>803</v>
      </c>
      <c r="C25" s="45">
        <v>8</v>
      </c>
      <c r="D25" s="45" t="s">
        <v>13</v>
      </c>
      <c r="E25" s="45">
        <v>764</v>
      </c>
      <c r="F25" s="45">
        <v>73</v>
      </c>
      <c r="G25" s="22">
        <f t="shared" si="2"/>
        <v>837</v>
      </c>
      <c r="H25" s="22">
        <f t="shared" si="3"/>
        <v>920.7</v>
      </c>
      <c r="I25" s="45">
        <f t="shared" si="9"/>
        <v>28900</v>
      </c>
      <c r="J25" s="46">
        <f t="shared" si="5"/>
        <v>24189300</v>
      </c>
      <c r="K25" s="46">
        <f t="shared" si="6"/>
        <v>26608230</v>
      </c>
      <c r="L25" s="47">
        <f t="shared" si="7"/>
        <v>55500</v>
      </c>
      <c r="M25" s="48">
        <f t="shared" si="8"/>
        <v>2511000</v>
      </c>
      <c r="N25" s="49" t="s">
        <v>24</v>
      </c>
    </row>
    <row r="26" spans="1:15" x14ac:dyDescent="0.25">
      <c r="A26" s="43">
        <v>25</v>
      </c>
      <c r="B26" s="45">
        <v>804</v>
      </c>
      <c r="C26" s="45">
        <v>8</v>
      </c>
      <c r="D26" s="45" t="s">
        <v>20</v>
      </c>
      <c r="E26" s="45">
        <v>1336</v>
      </c>
      <c r="F26" s="45">
        <v>65</v>
      </c>
      <c r="G26" s="22">
        <f t="shared" si="2"/>
        <v>1401</v>
      </c>
      <c r="H26" s="22">
        <f t="shared" si="3"/>
        <v>1541.1000000000001</v>
      </c>
      <c r="I26" s="45">
        <f t="shared" si="9"/>
        <v>28900</v>
      </c>
      <c r="J26" s="46">
        <f t="shared" si="5"/>
        <v>40488900</v>
      </c>
      <c r="K26" s="46">
        <f t="shared" si="6"/>
        <v>44537790</v>
      </c>
      <c r="L26" s="47">
        <f t="shared" si="7"/>
        <v>93000</v>
      </c>
      <c r="M26" s="48">
        <f t="shared" si="8"/>
        <v>4203000</v>
      </c>
      <c r="N26" s="49" t="s">
        <v>24</v>
      </c>
    </row>
    <row r="27" spans="1:15" x14ac:dyDescent="0.25">
      <c r="A27" s="43">
        <v>26</v>
      </c>
      <c r="B27" s="45">
        <v>805</v>
      </c>
      <c r="C27" s="45">
        <v>8</v>
      </c>
      <c r="D27" s="45" t="s">
        <v>20</v>
      </c>
      <c r="E27" s="45">
        <v>1336</v>
      </c>
      <c r="F27" s="45">
        <v>65</v>
      </c>
      <c r="G27" s="22">
        <f t="shared" si="2"/>
        <v>1401</v>
      </c>
      <c r="H27" s="22">
        <f t="shared" si="3"/>
        <v>1541.1000000000001</v>
      </c>
      <c r="I27" s="45">
        <f t="shared" si="9"/>
        <v>28900</v>
      </c>
      <c r="J27" s="46">
        <f t="shared" si="5"/>
        <v>40488900</v>
      </c>
      <c r="K27" s="46">
        <f t="shared" si="6"/>
        <v>44537790</v>
      </c>
      <c r="L27" s="47">
        <f t="shared" si="7"/>
        <v>93000</v>
      </c>
      <c r="M27" s="48">
        <f t="shared" si="8"/>
        <v>4203000</v>
      </c>
      <c r="N27" s="49" t="s">
        <v>24</v>
      </c>
    </row>
    <row r="28" spans="1:15" x14ac:dyDescent="0.25">
      <c r="A28" s="43">
        <v>27</v>
      </c>
      <c r="B28" s="45">
        <v>806</v>
      </c>
      <c r="C28" s="45">
        <v>8</v>
      </c>
      <c r="D28" s="45" t="s">
        <v>13</v>
      </c>
      <c r="E28" s="45">
        <v>764</v>
      </c>
      <c r="F28" s="45">
        <v>73</v>
      </c>
      <c r="G28" s="22">
        <f t="shared" si="2"/>
        <v>837</v>
      </c>
      <c r="H28" s="22">
        <f t="shared" si="3"/>
        <v>920.7</v>
      </c>
      <c r="I28" s="45">
        <f t="shared" si="9"/>
        <v>28900</v>
      </c>
      <c r="J28" s="46">
        <f t="shared" si="5"/>
        <v>24189300</v>
      </c>
      <c r="K28" s="46">
        <f t="shared" si="6"/>
        <v>26608230</v>
      </c>
      <c r="L28" s="47">
        <f t="shared" si="7"/>
        <v>55500</v>
      </c>
      <c r="M28" s="48">
        <f t="shared" si="8"/>
        <v>2511000</v>
      </c>
      <c r="N28" s="49" t="s">
        <v>24</v>
      </c>
    </row>
    <row r="29" spans="1:15" x14ac:dyDescent="0.25">
      <c r="A29" s="43">
        <v>28</v>
      </c>
      <c r="B29" s="45">
        <v>807</v>
      </c>
      <c r="C29" s="45">
        <v>8</v>
      </c>
      <c r="D29" s="45" t="s">
        <v>13</v>
      </c>
      <c r="E29" s="45">
        <v>764</v>
      </c>
      <c r="F29" s="45">
        <v>73</v>
      </c>
      <c r="G29" s="22">
        <f t="shared" si="2"/>
        <v>837</v>
      </c>
      <c r="H29" s="22">
        <f t="shared" si="3"/>
        <v>920.7</v>
      </c>
      <c r="I29" s="45">
        <f t="shared" si="9"/>
        <v>28900</v>
      </c>
      <c r="J29" s="46">
        <f t="shared" si="5"/>
        <v>24189300</v>
      </c>
      <c r="K29" s="46">
        <f t="shared" si="6"/>
        <v>26608230</v>
      </c>
      <c r="L29" s="47">
        <f t="shared" si="7"/>
        <v>55500</v>
      </c>
      <c r="M29" s="48">
        <f t="shared" si="8"/>
        <v>2511000</v>
      </c>
      <c r="N29" s="49" t="s">
        <v>24</v>
      </c>
    </row>
    <row r="30" spans="1:15" x14ac:dyDescent="0.25">
      <c r="A30" s="43">
        <v>29</v>
      </c>
      <c r="B30" s="45">
        <v>808</v>
      </c>
      <c r="C30" s="45">
        <v>8</v>
      </c>
      <c r="D30" s="45" t="s">
        <v>20</v>
      </c>
      <c r="E30" s="45">
        <v>1336</v>
      </c>
      <c r="F30" s="45">
        <v>65</v>
      </c>
      <c r="G30" s="22">
        <f t="shared" si="2"/>
        <v>1401</v>
      </c>
      <c r="H30" s="22">
        <f t="shared" si="3"/>
        <v>1541.1000000000001</v>
      </c>
      <c r="I30" s="45">
        <f t="shared" si="9"/>
        <v>28900</v>
      </c>
      <c r="J30" s="46">
        <f t="shared" si="5"/>
        <v>40488900</v>
      </c>
      <c r="K30" s="46">
        <f t="shared" si="6"/>
        <v>44537790</v>
      </c>
      <c r="L30" s="47">
        <f t="shared" si="7"/>
        <v>93000</v>
      </c>
      <c r="M30" s="48">
        <f t="shared" si="8"/>
        <v>4203000</v>
      </c>
      <c r="N30" s="49" t="s">
        <v>24</v>
      </c>
    </row>
    <row r="31" spans="1:15" x14ac:dyDescent="0.25">
      <c r="A31" s="43">
        <v>30</v>
      </c>
      <c r="B31" s="52">
        <v>901</v>
      </c>
      <c r="C31" s="53">
        <v>9</v>
      </c>
      <c r="D31" s="45" t="s">
        <v>20</v>
      </c>
      <c r="E31" s="45">
        <v>1336</v>
      </c>
      <c r="F31" s="45">
        <v>65</v>
      </c>
      <c r="G31" s="22">
        <f t="shared" si="2"/>
        <v>1401</v>
      </c>
      <c r="H31" s="22">
        <f t="shared" si="3"/>
        <v>1541.1000000000001</v>
      </c>
      <c r="I31" s="45">
        <f t="shared" si="9"/>
        <v>28900</v>
      </c>
      <c r="J31" s="46">
        <f t="shared" si="5"/>
        <v>40488900</v>
      </c>
      <c r="K31" s="46">
        <f t="shared" si="6"/>
        <v>44537790</v>
      </c>
      <c r="L31" s="47">
        <f t="shared" si="7"/>
        <v>93000</v>
      </c>
      <c r="M31" s="48">
        <f t="shared" si="8"/>
        <v>4203000</v>
      </c>
      <c r="N31" s="49" t="s">
        <v>24</v>
      </c>
    </row>
    <row r="32" spans="1:15" x14ac:dyDescent="0.25">
      <c r="A32" s="43">
        <v>31</v>
      </c>
      <c r="B32" s="52">
        <v>902</v>
      </c>
      <c r="C32" s="53">
        <v>9</v>
      </c>
      <c r="D32" s="45" t="s">
        <v>13</v>
      </c>
      <c r="E32" s="45">
        <v>764</v>
      </c>
      <c r="F32" s="45">
        <v>73</v>
      </c>
      <c r="G32" s="22">
        <f t="shared" si="2"/>
        <v>837</v>
      </c>
      <c r="H32" s="22">
        <f t="shared" si="3"/>
        <v>920.7</v>
      </c>
      <c r="I32" s="45">
        <f t="shared" si="9"/>
        <v>28900</v>
      </c>
      <c r="J32" s="46">
        <f t="shared" si="5"/>
        <v>24189300</v>
      </c>
      <c r="K32" s="46">
        <f t="shared" si="6"/>
        <v>26608230</v>
      </c>
      <c r="L32" s="47">
        <f t="shared" si="7"/>
        <v>55500</v>
      </c>
      <c r="M32" s="48">
        <f t="shared" si="8"/>
        <v>2511000</v>
      </c>
      <c r="N32" s="49" t="s">
        <v>24</v>
      </c>
    </row>
    <row r="33" spans="1:14" x14ac:dyDescent="0.25">
      <c r="A33" s="43">
        <v>32</v>
      </c>
      <c r="B33" s="54">
        <v>903</v>
      </c>
      <c r="C33" s="53">
        <v>9</v>
      </c>
      <c r="D33" s="45" t="s">
        <v>13</v>
      </c>
      <c r="E33" s="45">
        <v>764</v>
      </c>
      <c r="F33" s="45">
        <v>73</v>
      </c>
      <c r="G33" s="22">
        <f t="shared" si="2"/>
        <v>837</v>
      </c>
      <c r="H33" s="22">
        <f t="shared" si="3"/>
        <v>920.7</v>
      </c>
      <c r="I33" s="45">
        <f t="shared" si="9"/>
        <v>28900</v>
      </c>
      <c r="J33" s="46">
        <f t="shared" si="5"/>
        <v>24189300</v>
      </c>
      <c r="K33" s="46">
        <f t="shared" si="6"/>
        <v>26608230</v>
      </c>
      <c r="L33" s="47">
        <f t="shared" si="7"/>
        <v>55500</v>
      </c>
      <c r="M33" s="48">
        <f t="shared" si="8"/>
        <v>2511000</v>
      </c>
      <c r="N33" s="49" t="s">
        <v>24</v>
      </c>
    </row>
    <row r="34" spans="1:14" x14ac:dyDescent="0.25">
      <c r="A34" s="43">
        <v>33</v>
      </c>
      <c r="B34" s="54">
        <v>904</v>
      </c>
      <c r="C34" s="53">
        <v>9</v>
      </c>
      <c r="D34" s="45" t="s">
        <v>20</v>
      </c>
      <c r="E34" s="45">
        <v>1336</v>
      </c>
      <c r="F34" s="45">
        <v>65</v>
      </c>
      <c r="G34" s="22">
        <f t="shared" si="2"/>
        <v>1401</v>
      </c>
      <c r="H34" s="22">
        <f t="shared" si="3"/>
        <v>1541.1000000000001</v>
      </c>
      <c r="I34" s="45">
        <f t="shared" si="9"/>
        <v>28900</v>
      </c>
      <c r="J34" s="46">
        <f t="shared" si="5"/>
        <v>40488900</v>
      </c>
      <c r="K34" s="46">
        <f t="shared" si="6"/>
        <v>44537790</v>
      </c>
      <c r="L34" s="47">
        <f t="shared" si="7"/>
        <v>93000</v>
      </c>
      <c r="M34" s="48">
        <f t="shared" si="8"/>
        <v>4203000</v>
      </c>
      <c r="N34" s="49" t="s">
        <v>24</v>
      </c>
    </row>
    <row r="35" spans="1:14" x14ac:dyDescent="0.25">
      <c r="A35" s="43">
        <v>34</v>
      </c>
      <c r="B35" s="54">
        <v>905</v>
      </c>
      <c r="C35" s="53">
        <v>9</v>
      </c>
      <c r="D35" s="45" t="s">
        <v>20</v>
      </c>
      <c r="E35" s="45">
        <v>1336</v>
      </c>
      <c r="F35" s="45">
        <v>65</v>
      </c>
      <c r="G35" s="22">
        <f t="shared" si="2"/>
        <v>1401</v>
      </c>
      <c r="H35" s="22">
        <f t="shared" si="3"/>
        <v>1541.1000000000001</v>
      </c>
      <c r="I35" s="45">
        <f t="shared" si="9"/>
        <v>28900</v>
      </c>
      <c r="J35" s="46">
        <f t="shared" si="5"/>
        <v>40488900</v>
      </c>
      <c r="K35" s="46">
        <f t="shared" si="6"/>
        <v>44537790</v>
      </c>
      <c r="L35" s="47">
        <f t="shared" si="7"/>
        <v>93000</v>
      </c>
      <c r="M35" s="48">
        <f t="shared" si="8"/>
        <v>4203000</v>
      </c>
      <c r="N35" s="49" t="s">
        <v>24</v>
      </c>
    </row>
    <row r="36" spans="1:14" x14ac:dyDescent="0.25">
      <c r="A36" s="43">
        <v>35</v>
      </c>
      <c r="B36" s="54">
        <v>906</v>
      </c>
      <c r="C36" s="53">
        <v>9</v>
      </c>
      <c r="D36" s="45" t="s">
        <v>13</v>
      </c>
      <c r="E36" s="45">
        <v>764</v>
      </c>
      <c r="F36" s="45">
        <v>73</v>
      </c>
      <c r="G36" s="22">
        <f t="shared" si="2"/>
        <v>837</v>
      </c>
      <c r="H36" s="22">
        <f t="shared" si="3"/>
        <v>920.7</v>
      </c>
      <c r="I36" s="45">
        <f t="shared" si="9"/>
        <v>28900</v>
      </c>
      <c r="J36" s="46">
        <f t="shared" si="5"/>
        <v>24189300</v>
      </c>
      <c r="K36" s="46">
        <f t="shared" si="6"/>
        <v>26608230</v>
      </c>
      <c r="L36" s="47">
        <f t="shared" si="7"/>
        <v>55500</v>
      </c>
      <c r="M36" s="48">
        <f t="shared" si="8"/>
        <v>2511000</v>
      </c>
      <c r="N36" s="49" t="s">
        <v>24</v>
      </c>
    </row>
    <row r="37" spans="1:14" x14ac:dyDescent="0.25">
      <c r="A37" s="43">
        <v>36</v>
      </c>
      <c r="B37" s="54">
        <v>907</v>
      </c>
      <c r="C37" s="53">
        <v>9</v>
      </c>
      <c r="D37" s="45" t="s">
        <v>13</v>
      </c>
      <c r="E37" s="45">
        <v>764</v>
      </c>
      <c r="F37" s="45">
        <v>73</v>
      </c>
      <c r="G37" s="22">
        <f t="shared" si="2"/>
        <v>837</v>
      </c>
      <c r="H37" s="22">
        <f t="shared" si="3"/>
        <v>920.7</v>
      </c>
      <c r="I37" s="45">
        <f t="shared" si="9"/>
        <v>28900</v>
      </c>
      <c r="J37" s="46">
        <f t="shared" si="5"/>
        <v>24189300</v>
      </c>
      <c r="K37" s="46">
        <f t="shared" si="6"/>
        <v>26608230</v>
      </c>
      <c r="L37" s="47">
        <f t="shared" si="7"/>
        <v>55500</v>
      </c>
      <c r="M37" s="48">
        <f t="shared" si="8"/>
        <v>2511000</v>
      </c>
      <c r="N37" s="49" t="s">
        <v>24</v>
      </c>
    </row>
    <row r="38" spans="1:14" x14ac:dyDescent="0.25">
      <c r="A38" s="43">
        <v>37</v>
      </c>
      <c r="B38" s="54">
        <v>908</v>
      </c>
      <c r="C38" s="53">
        <v>9</v>
      </c>
      <c r="D38" s="45" t="s">
        <v>20</v>
      </c>
      <c r="E38" s="45">
        <v>1336</v>
      </c>
      <c r="F38" s="45">
        <v>65</v>
      </c>
      <c r="G38" s="22">
        <f t="shared" si="2"/>
        <v>1401</v>
      </c>
      <c r="H38" s="22">
        <f t="shared" si="3"/>
        <v>1541.1000000000001</v>
      </c>
      <c r="I38" s="45">
        <f t="shared" si="9"/>
        <v>28900</v>
      </c>
      <c r="J38" s="46">
        <f t="shared" si="5"/>
        <v>40488900</v>
      </c>
      <c r="K38" s="46">
        <f t="shared" si="6"/>
        <v>44537790</v>
      </c>
      <c r="L38" s="47">
        <f t="shared" si="7"/>
        <v>93000</v>
      </c>
      <c r="M38" s="48">
        <f t="shared" si="8"/>
        <v>4203000</v>
      </c>
      <c r="N38" s="49" t="s">
        <v>24</v>
      </c>
    </row>
    <row r="39" spans="1:14" x14ac:dyDescent="0.25">
      <c r="A39" s="43">
        <v>38</v>
      </c>
      <c r="B39" s="52">
        <v>1001</v>
      </c>
      <c r="C39" s="53">
        <v>10</v>
      </c>
      <c r="D39" s="45" t="s">
        <v>20</v>
      </c>
      <c r="E39" s="45">
        <v>1336</v>
      </c>
      <c r="F39" s="45">
        <v>65</v>
      </c>
      <c r="G39" s="22">
        <f t="shared" si="2"/>
        <v>1401</v>
      </c>
      <c r="H39" s="22">
        <f t="shared" si="3"/>
        <v>1541.1000000000001</v>
      </c>
      <c r="I39" s="45">
        <f t="shared" si="9"/>
        <v>28900</v>
      </c>
      <c r="J39" s="46">
        <f t="shared" si="5"/>
        <v>40488900</v>
      </c>
      <c r="K39" s="46">
        <f t="shared" si="6"/>
        <v>44537790</v>
      </c>
      <c r="L39" s="47">
        <f t="shared" si="7"/>
        <v>93000</v>
      </c>
      <c r="M39" s="48">
        <f t="shared" si="8"/>
        <v>4203000</v>
      </c>
      <c r="N39" s="49" t="s">
        <v>24</v>
      </c>
    </row>
    <row r="40" spans="1:14" x14ac:dyDescent="0.25">
      <c r="A40" s="43">
        <v>39</v>
      </c>
      <c r="B40" s="52">
        <v>1002</v>
      </c>
      <c r="C40" s="53">
        <v>10</v>
      </c>
      <c r="D40" s="45" t="s">
        <v>13</v>
      </c>
      <c r="E40" s="45">
        <v>764</v>
      </c>
      <c r="F40" s="45">
        <v>73</v>
      </c>
      <c r="G40" s="22">
        <f t="shared" si="2"/>
        <v>837</v>
      </c>
      <c r="H40" s="22">
        <f t="shared" si="3"/>
        <v>920.7</v>
      </c>
      <c r="I40" s="45">
        <f t="shared" si="9"/>
        <v>28900</v>
      </c>
      <c r="J40" s="46">
        <f t="shared" si="5"/>
        <v>24189300</v>
      </c>
      <c r="K40" s="46">
        <f t="shared" si="6"/>
        <v>26608230</v>
      </c>
      <c r="L40" s="47">
        <f t="shared" si="7"/>
        <v>55500</v>
      </c>
      <c r="M40" s="48">
        <f t="shared" si="8"/>
        <v>2511000</v>
      </c>
      <c r="N40" s="49" t="s">
        <v>24</v>
      </c>
    </row>
    <row r="41" spans="1:14" x14ac:dyDescent="0.25">
      <c r="A41" s="43">
        <v>40</v>
      </c>
      <c r="B41" s="54">
        <v>1003</v>
      </c>
      <c r="C41" s="53">
        <v>10</v>
      </c>
      <c r="D41" s="45" t="s">
        <v>13</v>
      </c>
      <c r="E41" s="45">
        <v>764</v>
      </c>
      <c r="F41" s="45">
        <v>73</v>
      </c>
      <c r="G41" s="22">
        <f t="shared" si="2"/>
        <v>837</v>
      </c>
      <c r="H41" s="22">
        <f t="shared" si="3"/>
        <v>920.7</v>
      </c>
      <c r="I41" s="45">
        <f t="shared" si="9"/>
        <v>28900</v>
      </c>
      <c r="J41" s="46">
        <f t="shared" si="5"/>
        <v>24189300</v>
      </c>
      <c r="K41" s="46">
        <f t="shared" si="6"/>
        <v>26608230</v>
      </c>
      <c r="L41" s="47">
        <f t="shared" si="7"/>
        <v>55500</v>
      </c>
      <c r="M41" s="48">
        <f t="shared" si="8"/>
        <v>2511000</v>
      </c>
      <c r="N41" s="49" t="s">
        <v>24</v>
      </c>
    </row>
    <row r="42" spans="1:14" x14ac:dyDescent="0.25">
      <c r="A42" s="43">
        <v>41</v>
      </c>
      <c r="B42" s="54">
        <v>1004</v>
      </c>
      <c r="C42" s="53">
        <v>10</v>
      </c>
      <c r="D42" s="45" t="s">
        <v>20</v>
      </c>
      <c r="E42" s="45">
        <v>1336</v>
      </c>
      <c r="F42" s="45">
        <v>65</v>
      </c>
      <c r="G42" s="22">
        <f t="shared" si="2"/>
        <v>1401</v>
      </c>
      <c r="H42" s="22">
        <f t="shared" si="3"/>
        <v>1541.1000000000001</v>
      </c>
      <c r="I42" s="45">
        <f t="shared" si="9"/>
        <v>28900</v>
      </c>
      <c r="J42" s="46">
        <f t="shared" si="5"/>
        <v>40488900</v>
      </c>
      <c r="K42" s="46">
        <f t="shared" si="6"/>
        <v>44537790</v>
      </c>
      <c r="L42" s="47">
        <f t="shared" si="7"/>
        <v>93000</v>
      </c>
      <c r="M42" s="48">
        <f t="shared" si="8"/>
        <v>4203000</v>
      </c>
      <c r="N42" s="49" t="s">
        <v>24</v>
      </c>
    </row>
    <row r="43" spans="1:14" x14ac:dyDescent="0.25">
      <c r="A43" s="43">
        <v>42</v>
      </c>
      <c r="B43" s="54">
        <v>1005</v>
      </c>
      <c r="C43" s="53">
        <v>10</v>
      </c>
      <c r="D43" s="45" t="s">
        <v>20</v>
      </c>
      <c r="E43" s="45">
        <v>1336</v>
      </c>
      <c r="F43" s="45">
        <v>65</v>
      </c>
      <c r="G43" s="22">
        <f t="shared" si="2"/>
        <v>1401</v>
      </c>
      <c r="H43" s="22">
        <f t="shared" si="3"/>
        <v>1541.1000000000001</v>
      </c>
      <c r="I43" s="45">
        <f t="shared" si="9"/>
        <v>28900</v>
      </c>
      <c r="J43" s="46">
        <f t="shared" si="5"/>
        <v>40488900</v>
      </c>
      <c r="K43" s="46">
        <f t="shared" si="6"/>
        <v>44537790</v>
      </c>
      <c r="L43" s="47">
        <f t="shared" si="7"/>
        <v>93000</v>
      </c>
      <c r="M43" s="48">
        <f t="shared" si="8"/>
        <v>4203000</v>
      </c>
      <c r="N43" s="49" t="s">
        <v>24</v>
      </c>
    </row>
    <row r="44" spans="1:14" x14ac:dyDescent="0.25">
      <c r="A44" s="43">
        <v>43</v>
      </c>
      <c r="B44" s="54">
        <v>1006</v>
      </c>
      <c r="C44" s="53">
        <v>10</v>
      </c>
      <c r="D44" s="45" t="s">
        <v>13</v>
      </c>
      <c r="E44" s="45">
        <v>764</v>
      </c>
      <c r="F44" s="45">
        <v>73</v>
      </c>
      <c r="G44" s="22">
        <f t="shared" si="2"/>
        <v>837</v>
      </c>
      <c r="H44" s="22">
        <f t="shared" si="3"/>
        <v>920.7</v>
      </c>
      <c r="I44" s="45">
        <f t="shared" si="9"/>
        <v>28900</v>
      </c>
      <c r="J44" s="46">
        <f t="shared" si="5"/>
        <v>24189300</v>
      </c>
      <c r="K44" s="46">
        <f t="shared" si="6"/>
        <v>26608230</v>
      </c>
      <c r="L44" s="47">
        <f t="shared" si="7"/>
        <v>55500</v>
      </c>
      <c r="M44" s="48">
        <f t="shared" si="8"/>
        <v>2511000</v>
      </c>
      <c r="N44" s="49" t="s">
        <v>24</v>
      </c>
    </row>
    <row r="45" spans="1:14" x14ac:dyDescent="0.25">
      <c r="A45" s="43">
        <v>44</v>
      </c>
      <c r="B45" s="54">
        <v>1007</v>
      </c>
      <c r="C45" s="53">
        <v>10</v>
      </c>
      <c r="D45" s="45" t="s">
        <v>13</v>
      </c>
      <c r="E45" s="45">
        <v>764</v>
      </c>
      <c r="F45" s="45">
        <v>73</v>
      </c>
      <c r="G45" s="22">
        <f t="shared" si="2"/>
        <v>837</v>
      </c>
      <c r="H45" s="22">
        <f t="shared" si="3"/>
        <v>920.7</v>
      </c>
      <c r="I45" s="45">
        <f t="shared" si="9"/>
        <v>28900</v>
      </c>
      <c r="J45" s="46">
        <f t="shared" si="5"/>
        <v>24189300</v>
      </c>
      <c r="K45" s="46">
        <f t="shared" si="6"/>
        <v>26608230</v>
      </c>
      <c r="L45" s="47">
        <f t="shared" si="7"/>
        <v>55500</v>
      </c>
      <c r="M45" s="48">
        <f t="shared" si="8"/>
        <v>2511000</v>
      </c>
      <c r="N45" s="49" t="s">
        <v>24</v>
      </c>
    </row>
    <row r="46" spans="1:14" x14ac:dyDescent="0.25">
      <c r="A46" s="43">
        <v>45</v>
      </c>
      <c r="B46" s="54">
        <v>1008</v>
      </c>
      <c r="C46" s="53">
        <v>10</v>
      </c>
      <c r="D46" s="45" t="s">
        <v>20</v>
      </c>
      <c r="E46" s="45">
        <v>1336</v>
      </c>
      <c r="F46" s="45">
        <v>65</v>
      </c>
      <c r="G46" s="22">
        <f t="shared" si="2"/>
        <v>1401</v>
      </c>
      <c r="H46" s="22">
        <f t="shared" si="3"/>
        <v>1541.1000000000001</v>
      </c>
      <c r="I46" s="45">
        <f t="shared" si="9"/>
        <v>28900</v>
      </c>
      <c r="J46" s="46">
        <f t="shared" si="5"/>
        <v>40488900</v>
      </c>
      <c r="K46" s="46">
        <f t="shared" si="6"/>
        <v>44537790</v>
      </c>
      <c r="L46" s="47">
        <f t="shared" si="7"/>
        <v>93000</v>
      </c>
      <c r="M46" s="48">
        <f t="shared" si="8"/>
        <v>4203000</v>
      </c>
      <c r="N46" s="49" t="s">
        <v>24</v>
      </c>
    </row>
    <row r="47" spans="1:14" x14ac:dyDescent="0.25">
      <c r="A47" s="43">
        <v>46</v>
      </c>
      <c r="B47" s="52">
        <v>1101</v>
      </c>
      <c r="C47" s="53">
        <v>11</v>
      </c>
      <c r="D47" s="45" t="s">
        <v>20</v>
      </c>
      <c r="E47" s="45">
        <v>1336</v>
      </c>
      <c r="F47" s="45">
        <v>65</v>
      </c>
      <c r="G47" s="22">
        <f t="shared" si="2"/>
        <v>1401</v>
      </c>
      <c r="H47" s="22">
        <f t="shared" si="3"/>
        <v>1541.1000000000001</v>
      </c>
      <c r="I47" s="45">
        <f>I46+400</f>
        <v>29300</v>
      </c>
      <c r="J47" s="46">
        <f t="shared" si="5"/>
        <v>41049300</v>
      </c>
      <c r="K47" s="46">
        <f t="shared" si="6"/>
        <v>45154230</v>
      </c>
      <c r="L47" s="47">
        <f t="shared" si="7"/>
        <v>94000</v>
      </c>
      <c r="M47" s="48">
        <f t="shared" si="8"/>
        <v>4203000</v>
      </c>
      <c r="N47" s="49" t="s">
        <v>24</v>
      </c>
    </row>
    <row r="48" spans="1:14" x14ac:dyDescent="0.25">
      <c r="A48" s="43">
        <v>47</v>
      </c>
      <c r="B48" s="52">
        <v>1102</v>
      </c>
      <c r="C48" s="53">
        <v>11</v>
      </c>
      <c r="D48" s="45" t="s">
        <v>13</v>
      </c>
      <c r="E48" s="45">
        <v>764</v>
      </c>
      <c r="F48" s="45">
        <v>73</v>
      </c>
      <c r="G48" s="22">
        <f t="shared" si="2"/>
        <v>837</v>
      </c>
      <c r="H48" s="22">
        <f t="shared" si="3"/>
        <v>920.7</v>
      </c>
      <c r="I48" s="45">
        <f t="shared" ref="I48:I83" si="10">I47</f>
        <v>29300</v>
      </c>
      <c r="J48" s="46">
        <f t="shared" si="5"/>
        <v>24524100</v>
      </c>
      <c r="K48" s="46">
        <f t="shared" si="6"/>
        <v>26976510</v>
      </c>
      <c r="L48" s="47">
        <f t="shared" si="7"/>
        <v>56000</v>
      </c>
      <c r="M48" s="48">
        <f t="shared" si="8"/>
        <v>2511000</v>
      </c>
      <c r="N48" s="49" t="s">
        <v>24</v>
      </c>
    </row>
    <row r="49" spans="1:14" x14ac:dyDescent="0.25">
      <c r="A49" s="43">
        <v>48</v>
      </c>
      <c r="B49" s="54">
        <v>1103</v>
      </c>
      <c r="C49" s="53">
        <v>11</v>
      </c>
      <c r="D49" s="45" t="s">
        <v>13</v>
      </c>
      <c r="E49" s="45">
        <v>764</v>
      </c>
      <c r="F49" s="45">
        <v>73</v>
      </c>
      <c r="G49" s="22">
        <f t="shared" si="2"/>
        <v>837</v>
      </c>
      <c r="H49" s="22">
        <f t="shared" si="3"/>
        <v>920.7</v>
      </c>
      <c r="I49" s="45">
        <f t="shared" si="10"/>
        <v>29300</v>
      </c>
      <c r="J49" s="46">
        <f t="shared" si="5"/>
        <v>24524100</v>
      </c>
      <c r="K49" s="46">
        <f t="shared" si="6"/>
        <v>26976510</v>
      </c>
      <c r="L49" s="47">
        <f t="shared" si="7"/>
        <v>56000</v>
      </c>
      <c r="M49" s="48">
        <f t="shared" si="8"/>
        <v>2511000</v>
      </c>
      <c r="N49" s="49" t="s">
        <v>24</v>
      </c>
    </row>
    <row r="50" spans="1:14" x14ac:dyDescent="0.25">
      <c r="A50" s="43">
        <v>49</v>
      </c>
      <c r="B50" s="54">
        <v>1104</v>
      </c>
      <c r="C50" s="53">
        <v>11</v>
      </c>
      <c r="D50" s="45" t="s">
        <v>20</v>
      </c>
      <c r="E50" s="45">
        <v>1336</v>
      </c>
      <c r="F50" s="45">
        <v>65</v>
      </c>
      <c r="G50" s="22">
        <f t="shared" si="2"/>
        <v>1401</v>
      </c>
      <c r="H50" s="22">
        <f t="shared" si="3"/>
        <v>1541.1000000000001</v>
      </c>
      <c r="I50" s="45">
        <f t="shared" si="10"/>
        <v>29300</v>
      </c>
      <c r="J50" s="46">
        <f t="shared" si="5"/>
        <v>41049300</v>
      </c>
      <c r="K50" s="46">
        <f t="shared" si="6"/>
        <v>45154230</v>
      </c>
      <c r="L50" s="47">
        <f t="shared" si="7"/>
        <v>94000</v>
      </c>
      <c r="M50" s="48">
        <f t="shared" si="8"/>
        <v>4203000</v>
      </c>
      <c r="N50" s="49" t="s">
        <v>24</v>
      </c>
    </row>
    <row r="51" spans="1:14" x14ac:dyDescent="0.25">
      <c r="A51" s="43">
        <v>50</v>
      </c>
      <c r="B51" s="54">
        <v>1105</v>
      </c>
      <c r="C51" s="53">
        <v>11</v>
      </c>
      <c r="D51" s="45" t="s">
        <v>20</v>
      </c>
      <c r="E51" s="45">
        <v>1336</v>
      </c>
      <c r="F51" s="45">
        <v>65</v>
      </c>
      <c r="G51" s="22">
        <f t="shared" si="2"/>
        <v>1401</v>
      </c>
      <c r="H51" s="22">
        <f t="shared" si="3"/>
        <v>1541.1000000000001</v>
      </c>
      <c r="I51" s="45">
        <f t="shared" si="10"/>
        <v>29300</v>
      </c>
      <c r="J51" s="46">
        <f t="shared" si="5"/>
        <v>41049300</v>
      </c>
      <c r="K51" s="46">
        <f t="shared" si="6"/>
        <v>45154230</v>
      </c>
      <c r="L51" s="47">
        <f t="shared" si="7"/>
        <v>94000</v>
      </c>
      <c r="M51" s="48">
        <f t="shared" si="8"/>
        <v>4203000</v>
      </c>
      <c r="N51" s="49" t="s">
        <v>24</v>
      </c>
    </row>
    <row r="52" spans="1:14" x14ac:dyDescent="0.25">
      <c r="A52" s="43">
        <v>51</v>
      </c>
      <c r="B52" s="54">
        <v>1106</v>
      </c>
      <c r="C52" s="53">
        <v>11</v>
      </c>
      <c r="D52" s="45" t="s">
        <v>13</v>
      </c>
      <c r="E52" s="45">
        <v>764</v>
      </c>
      <c r="F52" s="45">
        <v>73</v>
      </c>
      <c r="G52" s="22">
        <f t="shared" si="2"/>
        <v>837</v>
      </c>
      <c r="H52" s="22">
        <f t="shared" si="3"/>
        <v>920.7</v>
      </c>
      <c r="I52" s="45">
        <f t="shared" si="10"/>
        <v>29300</v>
      </c>
      <c r="J52" s="46">
        <f t="shared" si="5"/>
        <v>24524100</v>
      </c>
      <c r="K52" s="46">
        <f t="shared" si="6"/>
        <v>26976510</v>
      </c>
      <c r="L52" s="47">
        <f t="shared" si="7"/>
        <v>56000</v>
      </c>
      <c r="M52" s="48">
        <f t="shared" si="8"/>
        <v>2511000</v>
      </c>
      <c r="N52" s="49" t="s">
        <v>24</v>
      </c>
    </row>
    <row r="53" spans="1:14" x14ac:dyDescent="0.25">
      <c r="A53" s="43">
        <v>52</v>
      </c>
      <c r="B53" s="54">
        <v>1107</v>
      </c>
      <c r="C53" s="53">
        <v>11</v>
      </c>
      <c r="D53" s="45" t="s">
        <v>13</v>
      </c>
      <c r="E53" s="45">
        <v>764</v>
      </c>
      <c r="F53" s="45">
        <v>73</v>
      </c>
      <c r="G53" s="22">
        <f t="shared" si="2"/>
        <v>837</v>
      </c>
      <c r="H53" s="22">
        <f t="shared" si="3"/>
        <v>920.7</v>
      </c>
      <c r="I53" s="45">
        <f t="shared" si="10"/>
        <v>29300</v>
      </c>
      <c r="J53" s="46">
        <f t="shared" si="5"/>
        <v>24524100</v>
      </c>
      <c r="K53" s="46">
        <f t="shared" si="6"/>
        <v>26976510</v>
      </c>
      <c r="L53" s="47">
        <f t="shared" si="7"/>
        <v>56000</v>
      </c>
      <c r="M53" s="48">
        <f t="shared" si="8"/>
        <v>2511000</v>
      </c>
      <c r="N53" s="49" t="s">
        <v>24</v>
      </c>
    </row>
    <row r="54" spans="1:14" x14ac:dyDescent="0.25">
      <c r="A54" s="43">
        <v>53</v>
      </c>
      <c r="B54" s="54">
        <v>1108</v>
      </c>
      <c r="C54" s="53">
        <v>11</v>
      </c>
      <c r="D54" s="45" t="s">
        <v>20</v>
      </c>
      <c r="E54" s="45">
        <v>1336</v>
      </c>
      <c r="F54" s="45">
        <v>65</v>
      </c>
      <c r="G54" s="22">
        <f t="shared" si="2"/>
        <v>1401</v>
      </c>
      <c r="H54" s="22">
        <f t="shared" si="3"/>
        <v>1541.1000000000001</v>
      </c>
      <c r="I54" s="45">
        <f t="shared" si="10"/>
        <v>29300</v>
      </c>
      <c r="J54" s="46">
        <f t="shared" si="5"/>
        <v>41049300</v>
      </c>
      <c r="K54" s="46">
        <f t="shared" si="6"/>
        <v>45154230</v>
      </c>
      <c r="L54" s="47">
        <f t="shared" si="7"/>
        <v>94000</v>
      </c>
      <c r="M54" s="48">
        <f t="shared" si="8"/>
        <v>4203000</v>
      </c>
      <c r="N54" s="49" t="s">
        <v>24</v>
      </c>
    </row>
    <row r="55" spans="1:14" x14ac:dyDescent="0.25">
      <c r="A55" s="43">
        <v>54</v>
      </c>
      <c r="B55" s="52">
        <v>1201</v>
      </c>
      <c r="C55" s="53">
        <v>12</v>
      </c>
      <c r="D55" s="45" t="s">
        <v>20</v>
      </c>
      <c r="E55" s="45">
        <v>1336</v>
      </c>
      <c r="F55" s="45">
        <v>65</v>
      </c>
      <c r="G55" s="22">
        <f t="shared" si="2"/>
        <v>1401</v>
      </c>
      <c r="H55" s="22">
        <f t="shared" si="3"/>
        <v>1541.1000000000001</v>
      </c>
      <c r="I55" s="45">
        <f t="shared" si="10"/>
        <v>29300</v>
      </c>
      <c r="J55" s="46">
        <f t="shared" si="5"/>
        <v>41049300</v>
      </c>
      <c r="K55" s="46">
        <f t="shared" si="6"/>
        <v>45154230</v>
      </c>
      <c r="L55" s="47">
        <f t="shared" si="7"/>
        <v>94000</v>
      </c>
      <c r="M55" s="48">
        <f t="shared" si="8"/>
        <v>4203000</v>
      </c>
      <c r="N55" s="49" t="s">
        <v>24</v>
      </c>
    </row>
    <row r="56" spans="1:14" x14ac:dyDescent="0.25">
      <c r="A56" s="43">
        <v>55</v>
      </c>
      <c r="B56" s="52">
        <v>1202</v>
      </c>
      <c r="C56" s="53">
        <v>12</v>
      </c>
      <c r="D56" s="45" t="s">
        <v>13</v>
      </c>
      <c r="E56" s="45">
        <v>764</v>
      </c>
      <c r="F56" s="45">
        <v>73</v>
      </c>
      <c r="G56" s="22">
        <f t="shared" si="2"/>
        <v>837</v>
      </c>
      <c r="H56" s="22">
        <f t="shared" si="3"/>
        <v>920.7</v>
      </c>
      <c r="I56" s="45">
        <f t="shared" si="10"/>
        <v>29300</v>
      </c>
      <c r="J56" s="46">
        <f t="shared" si="5"/>
        <v>24524100</v>
      </c>
      <c r="K56" s="46">
        <f t="shared" si="6"/>
        <v>26976510</v>
      </c>
      <c r="L56" s="47">
        <f t="shared" si="7"/>
        <v>56000</v>
      </c>
      <c r="M56" s="48">
        <f t="shared" si="8"/>
        <v>2511000</v>
      </c>
      <c r="N56" s="49" t="s">
        <v>24</v>
      </c>
    </row>
    <row r="57" spans="1:14" x14ac:dyDescent="0.25">
      <c r="A57" s="43">
        <v>56</v>
      </c>
      <c r="B57" s="54">
        <v>1203</v>
      </c>
      <c r="C57" s="53">
        <v>12</v>
      </c>
      <c r="D57" s="45" t="s">
        <v>13</v>
      </c>
      <c r="E57" s="45">
        <v>764</v>
      </c>
      <c r="F57" s="45">
        <v>73</v>
      </c>
      <c r="G57" s="22">
        <f t="shared" si="2"/>
        <v>837</v>
      </c>
      <c r="H57" s="22">
        <f t="shared" si="3"/>
        <v>920.7</v>
      </c>
      <c r="I57" s="45">
        <f t="shared" si="10"/>
        <v>29300</v>
      </c>
      <c r="J57" s="46">
        <f t="shared" si="5"/>
        <v>24524100</v>
      </c>
      <c r="K57" s="46">
        <f t="shared" si="6"/>
        <v>26976510</v>
      </c>
      <c r="L57" s="47">
        <f t="shared" si="7"/>
        <v>56000</v>
      </c>
      <c r="M57" s="48">
        <f t="shared" si="8"/>
        <v>2511000</v>
      </c>
      <c r="N57" s="49" t="s">
        <v>24</v>
      </c>
    </row>
    <row r="58" spans="1:14" x14ac:dyDescent="0.25">
      <c r="A58" s="43">
        <v>57</v>
      </c>
      <c r="B58" s="54">
        <v>1204</v>
      </c>
      <c r="C58" s="53">
        <v>12</v>
      </c>
      <c r="D58" s="45" t="s">
        <v>20</v>
      </c>
      <c r="E58" s="45">
        <v>1336</v>
      </c>
      <c r="F58" s="45">
        <v>65</v>
      </c>
      <c r="G58" s="22">
        <f t="shared" si="2"/>
        <v>1401</v>
      </c>
      <c r="H58" s="22">
        <f t="shared" si="3"/>
        <v>1541.1000000000001</v>
      </c>
      <c r="I58" s="45">
        <f t="shared" si="10"/>
        <v>29300</v>
      </c>
      <c r="J58" s="46">
        <f t="shared" si="5"/>
        <v>41049300</v>
      </c>
      <c r="K58" s="46">
        <f t="shared" si="6"/>
        <v>45154230</v>
      </c>
      <c r="L58" s="47">
        <f t="shared" si="7"/>
        <v>94000</v>
      </c>
      <c r="M58" s="48">
        <f t="shared" si="8"/>
        <v>4203000</v>
      </c>
      <c r="N58" s="49" t="s">
        <v>24</v>
      </c>
    </row>
    <row r="59" spans="1:14" x14ac:dyDescent="0.25">
      <c r="A59" s="43">
        <v>58</v>
      </c>
      <c r="B59" s="54">
        <v>1205</v>
      </c>
      <c r="C59" s="53">
        <v>12</v>
      </c>
      <c r="D59" s="45" t="s">
        <v>20</v>
      </c>
      <c r="E59" s="45">
        <v>1336</v>
      </c>
      <c r="F59" s="45">
        <v>65</v>
      </c>
      <c r="G59" s="22">
        <f t="shared" si="2"/>
        <v>1401</v>
      </c>
      <c r="H59" s="22">
        <f t="shared" si="3"/>
        <v>1541.1000000000001</v>
      </c>
      <c r="I59" s="45">
        <f t="shared" si="10"/>
        <v>29300</v>
      </c>
      <c r="J59" s="46">
        <f t="shared" si="5"/>
        <v>41049300</v>
      </c>
      <c r="K59" s="46">
        <f t="shared" si="6"/>
        <v>45154230</v>
      </c>
      <c r="L59" s="47">
        <f t="shared" si="7"/>
        <v>94000</v>
      </c>
      <c r="M59" s="48">
        <f t="shared" si="8"/>
        <v>4203000</v>
      </c>
      <c r="N59" s="49" t="s">
        <v>24</v>
      </c>
    </row>
    <row r="60" spans="1:14" x14ac:dyDescent="0.25">
      <c r="A60" s="43">
        <v>59</v>
      </c>
      <c r="B60" s="54">
        <v>1206</v>
      </c>
      <c r="C60" s="53">
        <v>12</v>
      </c>
      <c r="D60" s="45" t="s">
        <v>13</v>
      </c>
      <c r="E60" s="45">
        <v>764</v>
      </c>
      <c r="F60" s="45">
        <v>73</v>
      </c>
      <c r="G60" s="22">
        <f t="shared" si="2"/>
        <v>837</v>
      </c>
      <c r="H60" s="22">
        <f t="shared" si="3"/>
        <v>920.7</v>
      </c>
      <c r="I60" s="45">
        <f t="shared" si="10"/>
        <v>29300</v>
      </c>
      <c r="J60" s="46">
        <f t="shared" si="5"/>
        <v>24524100</v>
      </c>
      <c r="K60" s="46">
        <f t="shared" si="6"/>
        <v>26976510</v>
      </c>
      <c r="L60" s="47">
        <f t="shared" si="7"/>
        <v>56000</v>
      </c>
      <c r="M60" s="48">
        <f t="shared" si="8"/>
        <v>2511000</v>
      </c>
      <c r="N60" s="49" t="s">
        <v>24</v>
      </c>
    </row>
    <row r="61" spans="1:14" x14ac:dyDescent="0.25">
      <c r="A61" s="43">
        <v>60</v>
      </c>
      <c r="B61" s="54">
        <v>1207</v>
      </c>
      <c r="C61" s="53">
        <v>12</v>
      </c>
      <c r="D61" s="45" t="s">
        <v>13</v>
      </c>
      <c r="E61" s="45">
        <v>764</v>
      </c>
      <c r="F61" s="45">
        <v>73</v>
      </c>
      <c r="G61" s="22">
        <f t="shared" si="2"/>
        <v>837</v>
      </c>
      <c r="H61" s="22">
        <f t="shared" si="3"/>
        <v>920.7</v>
      </c>
      <c r="I61" s="45">
        <f t="shared" si="10"/>
        <v>29300</v>
      </c>
      <c r="J61" s="46">
        <f t="shared" si="5"/>
        <v>24524100</v>
      </c>
      <c r="K61" s="46">
        <f t="shared" si="6"/>
        <v>26976510</v>
      </c>
      <c r="L61" s="47">
        <f t="shared" si="7"/>
        <v>56000</v>
      </c>
      <c r="M61" s="48">
        <f t="shared" si="8"/>
        <v>2511000</v>
      </c>
      <c r="N61" s="49" t="s">
        <v>24</v>
      </c>
    </row>
    <row r="62" spans="1:14" x14ac:dyDescent="0.25">
      <c r="A62" s="43">
        <v>61</v>
      </c>
      <c r="B62" s="54">
        <v>1208</v>
      </c>
      <c r="C62" s="53">
        <v>12</v>
      </c>
      <c r="D62" s="45" t="s">
        <v>20</v>
      </c>
      <c r="E62" s="45">
        <v>1336</v>
      </c>
      <c r="F62" s="45">
        <v>65</v>
      </c>
      <c r="G62" s="22">
        <f t="shared" si="2"/>
        <v>1401</v>
      </c>
      <c r="H62" s="22">
        <f t="shared" si="3"/>
        <v>1541.1000000000001</v>
      </c>
      <c r="I62" s="45">
        <f t="shared" si="10"/>
        <v>29300</v>
      </c>
      <c r="J62" s="46">
        <f t="shared" si="5"/>
        <v>41049300</v>
      </c>
      <c r="K62" s="46">
        <f t="shared" si="6"/>
        <v>45154230</v>
      </c>
      <c r="L62" s="47">
        <f t="shared" si="7"/>
        <v>94000</v>
      </c>
      <c r="M62" s="48">
        <f t="shared" si="8"/>
        <v>4203000</v>
      </c>
      <c r="N62" s="49" t="s">
        <v>24</v>
      </c>
    </row>
    <row r="63" spans="1:14" x14ac:dyDescent="0.25">
      <c r="A63" s="43">
        <v>62</v>
      </c>
      <c r="B63" s="52">
        <v>1301</v>
      </c>
      <c r="C63" s="53">
        <v>13</v>
      </c>
      <c r="D63" s="45" t="s">
        <v>20</v>
      </c>
      <c r="E63" s="45">
        <v>1336</v>
      </c>
      <c r="F63" s="45">
        <v>65</v>
      </c>
      <c r="G63" s="22">
        <f t="shared" si="2"/>
        <v>1401</v>
      </c>
      <c r="H63" s="22">
        <f t="shared" si="3"/>
        <v>1541.1000000000001</v>
      </c>
      <c r="I63" s="45">
        <f t="shared" si="10"/>
        <v>29300</v>
      </c>
      <c r="J63" s="46">
        <f t="shared" si="5"/>
        <v>41049300</v>
      </c>
      <c r="K63" s="46">
        <f t="shared" si="6"/>
        <v>45154230</v>
      </c>
      <c r="L63" s="47">
        <f t="shared" si="7"/>
        <v>94000</v>
      </c>
      <c r="M63" s="48">
        <f t="shared" si="8"/>
        <v>4203000</v>
      </c>
      <c r="N63" s="49" t="s">
        <v>24</v>
      </c>
    </row>
    <row r="64" spans="1:14" x14ac:dyDescent="0.25">
      <c r="A64" s="43">
        <v>63</v>
      </c>
      <c r="B64" s="52">
        <v>1302</v>
      </c>
      <c r="C64" s="53">
        <v>13</v>
      </c>
      <c r="D64" s="45" t="s">
        <v>13</v>
      </c>
      <c r="E64" s="45">
        <v>764</v>
      </c>
      <c r="F64" s="45">
        <v>73</v>
      </c>
      <c r="G64" s="22">
        <f t="shared" ref="G64:G124" si="11">E64+F64</f>
        <v>837</v>
      </c>
      <c r="H64" s="22">
        <f t="shared" ref="H64:H124" si="12">G64*1.1</f>
        <v>920.7</v>
      </c>
      <c r="I64" s="45">
        <f t="shared" si="10"/>
        <v>29300</v>
      </c>
      <c r="J64" s="46">
        <f t="shared" ref="J64:J124" si="13">G64*I64</f>
        <v>24524100</v>
      </c>
      <c r="K64" s="46">
        <f t="shared" ref="K64:K124" si="14">ROUND(J64*1.1,0)</f>
        <v>26976510</v>
      </c>
      <c r="L64" s="47">
        <f t="shared" ref="L64:L124" si="15">MROUND((K64*0.025/12),500)</f>
        <v>56000</v>
      </c>
      <c r="M64" s="48">
        <f t="shared" ref="M64:M124" si="16">G64*3000</f>
        <v>2511000</v>
      </c>
      <c r="N64" s="49" t="s">
        <v>24</v>
      </c>
    </row>
    <row r="65" spans="1:14" x14ac:dyDescent="0.25">
      <c r="A65" s="43">
        <v>64</v>
      </c>
      <c r="B65" s="54">
        <v>1303</v>
      </c>
      <c r="C65" s="53">
        <v>13</v>
      </c>
      <c r="D65" s="45" t="s">
        <v>13</v>
      </c>
      <c r="E65" s="45">
        <v>764</v>
      </c>
      <c r="F65" s="45">
        <v>73</v>
      </c>
      <c r="G65" s="22">
        <f t="shared" si="11"/>
        <v>837</v>
      </c>
      <c r="H65" s="22">
        <f t="shared" si="12"/>
        <v>920.7</v>
      </c>
      <c r="I65" s="45">
        <f t="shared" si="10"/>
        <v>29300</v>
      </c>
      <c r="J65" s="46">
        <f t="shared" si="13"/>
        <v>24524100</v>
      </c>
      <c r="K65" s="46">
        <f t="shared" si="14"/>
        <v>26976510</v>
      </c>
      <c r="L65" s="47">
        <f t="shared" si="15"/>
        <v>56000</v>
      </c>
      <c r="M65" s="48">
        <f t="shared" si="16"/>
        <v>2511000</v>
      </c>
      <c r="N65" s="49" t="s">
        <v>24</v>
      </c>
    </row>
    <row r="66" spans="1:14" x14ac:dyDescent="0.25">
      <c r="A66" s="43">
        <v>65</v>
      </c>
      <c r="B66" s="54">
        <v>1304</v>
      </c>
      <c r="C66" s="53">
        <v>13</v>
      </c>
      <c r="D66" s="45" t="s">
        <v>20</v>
      </c>
      <c r="E66" s="45">
        <v>1336</v>
      </c>
      <c r="F66" s="45">
        <v>65</v>
      </c>
      <c r="G66" s="22">
        <f t="shared" si="11"/>
        <v>1401</v>
      </c>
      <c r="H66" s="22">
        <f t="shared" si="12"/>
        <v>1541.1000000000001</v>
      </c>
      <c r="I66" s="45">
        <f t="shared" si="10"/>
        <v>29300</v>
      </c>
      <c r="J66" s="46">
        <f t="shared" si="13"/>
        <v>41049300</v>
      </c>
      <c r="K66" s="46">
        <f t="shared" si="14"/>
        <v>45154230</v>
      </c>
      <c r="L66" s="47">
        <f t="shared" si="15"/>
        <v>94000</v>
      </c>
      <c r="M66" s="48">
        <f t="shared" si="16"/>
        <v>4203000</v>
      </c>
      <c r="N66" s="49" t="s">
        <v>24</v>
      </c>
    </row>
    <row r="67" spans="1:14" x14ac:dyDescent="0.25">
      <c r="A67" s="43">
        <v>66</v>
      </c>
      <c r="B67" s="54">
        <v>1305</v>
      </c>
      <c r="C67" s="53">
        <v>13</v>
      </c>
      <c r="D67" s="45" t="s">
        <v>20</v>
      </c>
      <c r="E67" s="45">
        <v>1336</v>
      </c>
      <c r="F67" s="45">
        <v>65</v>
      </c>
      <c r="G67" s="22">
        <f t="shared" si="11"/>
        <v>1401</v>
      </c>
      <c r="H67" s="22">
        <f t="shared" si="12"/>
        <v>1541.1000000000001</v>
      </c>
      <c r="I67" s="45">
        <f t="shared" si="10"/>
        <v>29300</v>
      </c>
      <c r="J67" s="46">
        <f t="shared" si="13"/>
        <v>41049300</v>
      </c>
      <c r="K67" s="46">
        <f t="shared" si="14"/>
        <v>45154230</v>
      </c>
      <c r="L67" s="47">
        <f t="shared" si="15"/>
        <v>94000</v>
      </c>
      <c r="M67" s="48">
        <f t="shared" si="16"/>
        <v>4203000</v>
      </c>
      <c r="N67" s="49" t="s">
        <v>24</v>
      </c>
    </row>
    <row r="68" spans="1:14" x14ac:dyDescent="0.25">
      <c r="A68" s="43">
        <v>67</v>
      </c>
      <c r="B68" s="54">
        <v>1306</v>
      </c>
      <c r="C68" s="53">
        <v>13</v>
      </c>
      <c r="D68" s="45" t="s">
        <v>13</v>
      </c>
      <c r="E68" s="45">
        <v>764</v>
      </c>
      <c r="F68" s="45">
        <v>73</v>
      </c>
      <c r="G68" s="22">
        <f t="shared" si="11"/>
        <v>837</v>
      </c>
      <c r="H68" s="22">
        <f t="shared" si="12"/>
        <v>920.7</v>
      </c>
      <c r="I68" s="45">
        <f t="shared" si="10"/>
        <v>29300</v>
      </c>
      <c r="J68" s="46">
        <f t="shared" si="13"/>
        <v>24524100</v>
      </c>
      <c r="K68" s="46">
        <f t="shared" si="14"/>
        <v>26976510</v>
      </c>
      <c r="L68" s="47">
        <f t="shared" si="15"/>
        <v>56000</v>
      </c>
      <c r="M68" s="48">
        <f t="shared" si="16"/>
        <v>2511000</v>
      </c>
      <c r="N68" s="49" t="s">
        <v>24</v>
      </c>
    </row>
    <row r="69" spans="1:14" x14ac:dyDescent="0.25">
      <c r="A69" s="43">
        <v>68</v>
      </c>
      <c r="B69" s="54">
        <v>1307</v>
      </c>
      <c r="C69" s="53">
        <v>13</v>
      </c>
      <c r="D69" s="45" t="s">
        <v>13</v>
      </c>
      <c r="E69" s="45">
        <v>764</v>
      </c>
      <c r="F69" s="45">
        <v>73</v>
      </c>
      <c r="G69" s="22">
        <f t="shared" si="11"/>
        <v>837</v>
      </c>
      <c r="H69" s="22">
        <f t="shared" si="12"/>
        <v>920.7</v>
      </c>
      <c r="I69" s="45">
        <f t="shared" si="10"/>
        <v>29300</v>
      </c>
      <c r="J69" s="46">
        <f t="shared" si="13"/>
        <v>24524100</v>
      </c>
      <c r="K69" s="46">
        <f t="shared" si="14"/>
        <v>26976510</v>
      </c>
      <c r="L69" s="47">
        <f t="shared" si="15"/>
        <v>56000</v>
      </c>
      <c r="M69" s="48">
        <f t="shared" si="16"/>
        <v>2511000</v>
      </c>
      <c r="N69" s="49" t="s">
        <v>24</v>
      </c>
    </row>
    <row r="70" spans="1:14" x14ac:dyDescent="0.25">
      <c r="A70" s="43">
        <v>69</v>
      </c>
      <c r="B70" s="54">
        <v>1308</v>
      </c>
      <c r="C70" s="53">
        <v>13</v>
      </c>
      <c r="D70" s="45" t="s">
        <v>20</v>
      </c>
      <c r="E70" s="45">
        <v>1336</v>
      </c>
      <c r="F70" s="45">
        <v>65</v>
      </c>
      <c r="G70" s="22">
        <f t="shared" si="11"/>
        <v>1401</v>
      </c>
      <c r="H70" s="22">
        <f t="shared" si="12"/>
        <v>1541.1000000000001</v>
      </c>
      <c r="I70" s="45">
        <f t="shared" si="10"/>
        <v>29300</v>
      </c>
      <c r="J70" s="46">
        <f t="shared" si="13"/>
        <v>41049300</v>
      </c>
      <c r="K70" s="46">
        <f t="shared" si="14"/>
        <v>45154230</v>
      </c>
      <c r="L70" s="47">
        <f t="shared" si="15"/>
        <v>94000</v>
      </c>
      <c r="M70" s="48">
        <f t="shared" si="16"/>
        <v>4203000</v>
      </c>
      <c r="N70" s="49" t="s">
        <v>24</v>
      </c>
    </row>
    <row r="71" spans="1:14" x14ac:dyDescent="0.25">
      <c r="A71" s="43">
        <v>70</v>
      </c>
      <c r="B71" s="54">
        <v>1401</v>
      </c>
      <c r="C71" s="53">
        <v>14</v>
      </c>
      <c r="D71" s="45" t="s">
        <v>39</v>
      </c>
      <c r="E71" s="45">
        <v>1593</v>
      </c>
      <c r="F71" s="45">
        <v>64</v>
      </c>
      <c r="G71" s="22">
        <f t="shared" si="11"/>
        <v>1657</v>
      </c>
      <c r="H71" s="22">
        <f t="shared" si="12"/>
        <v>1822.7</v>
      </c>
      <c r="I71" s="45">
        <f t="shared" si="10"/>
        <v>29300</v>
      </c>
      <c r="J71" s="46">
        <f t="shared" si="13"/>
        <v>48550100</v>
      </c>
      <c r="K71" s="46">
        <f t="shared" si="14"/>
        <v>53405110</v>
      </c>
      <c r="L71" s="47">
        <f t="shared" si="15"/>
        <v>111500</v>
      </c>
      <c r="M71" s="48">
        <f t="shared" si="16"/>
        <v>4971000</v>
      </c>
      <c r="N71" s="49" t="s">
        <v>24</v>
      </c>
    </row>
    <row r="72" spans="1:14" x14ac:dyDescent="0.25">
      <c r="A72" s="43">
        <v>71</v>
      </c>
      <c r="B72" s="54">
        <v>1405</v>
      </c>
      <c r="C72" s="53">
        <v>14</v>
      </c>
      <c r="D72" s="45" t="s">
        <v>20</v>
      </c>
      <c r="E72" s="45">
        <v>1336</v>
      </c>
      <c r="F72" s="45">
        <v>65</v>
      </c>
      <c r="G72" s="22">
        <f t="shared" si="11"/>
        <v>1401</v>
      </c>
      <c r="H72" s="22">
        <f t="shared" si="12"/>
        <v>1541.1000000000001</v>
      </c>
      <c r="I72" s="45">
        <f t="shared" si="10"/>
        <v>29300</v>
      </c>
      <c r="J72" s="46">
        <f t="shared" si="13"/>
        <v>41049300</v>
      </c>
      <c r="K72" s="46">
        <f t="shared" si="14"/>
        <v>45154230</v>
      </c>
      <c r="L72" s="47">
        <f t="shared" si="15"/>
        <v>94000</v>
      </c>
      <c r="M72" s="48">
        <f t="shared" si="16"/>
        <v>4203000</v>
      </c>
      <c r="N72" s="49" t="s">
        <v>24</v>
      </c>
    </row>
    <row r="73" spans="1:14" x14ac:dyDescent="0.25">
      <c r="A73" s="43">
        <v>72</v>
      </c>
      <c r="B73" s="54">
        <v>1406</v>
      </c>
      <c r="C73" s="53">
        <v>14</v>
      </c>
      <c r="D73" s="45" t="s">
        <v>13</v>
      </c>
      <c r="E73" s="45">
        <v>764</v>
      </c>
      <c r="F73" s="45">
        <v>73</v>
      </c>
      <c r="G73" s="22">
        <f t="shared" si="11"/>
        <v>837</v>
      </c>
      <c r="H73" s="22">
        <f t="shared" si="12"/>
        <v>920.7</v>
      </c>
      <c r="I73" s="45">
        <f t="shared" si="10"/>
        <v>29300</v>
      </c>
      <c r="J73" s="46">
        <f t="shared" si="13"/>
        <v>24524100</v>
      </c>
      <c r="K73" s="46">
        <f t="shared" si="14"/>
        <v>26976510</v>
      </c>
      <c r="L73" s="47">
        <f t="shared" si="15"/>
        <v>56000</v>
      </c>
      <c r="M73" s="48">
        <f t="shared" si="16"/>
        <v>2511000</v>
      </c>
      <c r="N73" s="49" t="s">
        <v>24</v>
      </c>
    </row>
    <row r="74" spans="1:14" x14ac:dyDescent="0.25">
      <c r="A74" s="43">
        <v>73</v>
      </c>
      <c r="B74" s="54">
        <v>1407</v>
      </c>
      <c r="C74" s="53">
        <v>14</v>
      </c>
      <c r="D74" s="45" t="s">
        <v>13</v>
      </c>
      <c r="E74" s="45">
        <v>764</v>
      </c>
      <c r="F74" s="45">
        <v>73</v>
      </c>
      <c r="G74" s="22">
        <f t="shared" si="11"/>
        <v>837</v>
      </c>
      <c r="H74" s="22">
        <f t="shared" si="12"/>
        <v>920.7</v>
      </c>
      <c r="I74" s="45">
        <f t="shared" si="10"/>
        <v>29300</v>
      </c>
      <c r="J74" s="46">
        <f t="shared" si="13"/>
        <v>24524100</v>
      </c>
      <c r="K74" s="46">
        <f t="shared" si="14"/>
        <v>26976510</v>
      </c>
      <c r="L74" s="47">
        <f t="shared" si="15"/>
        <v>56000</v>
      </c>
      <c r="M74" s="48">
        <f t="shared" si="16"/>
        <v>2511000</v>
      </c>
      <c r="N74" s="49" t="s">
        <v>24</v>
      </c>
    </row>
    <row r="75" spans="1:14" x14ac:dyDescent="0.25">
      <c r="A75" s="43">
        <v>74</v>
      </c>
      <c r="B75" s="54">
        <v>1408</v>
      </c>
      <c r="C75" s="53">
        <v>14</v>
      </c>
      <c r="D75" s="45" t="s">
        <v>20</v>
      </c>
      <c r="E75" s="45">
        <v>1336</v>
      </c>
      <c r="F75" s="45">
        <v>65</v>
      </c>
      <c r="G75" s="22">
        <f t="shared" si="11"/>
        <v>1401</v>
      </c>
      <c r="H75" s="22">
        <f t="shared" si="12"/>
        <v>1541.1000000000001</v>
      </c>
      <c r="I75" s="45">
        <f t="shared" si="10"/>
        <v>29300</v>
      </c>
      <c r="J75" s="46">
        <f t="shared" si="13"/>
        <v>41049300</v>
      </c>
      <c r="K75" s="46">
        <f t="shared" si="14"/>
        <v>45154230</v>
      </c>
      <c r="L75" s="47">
        <f t="shared" si="15"/>
        <v>94000</v>
      </c>
      <c r="M75" s="48">
        <f t="shared" si="16"/>
        <v>4203000</v>
      </c>
      <c r="N75" s="49" t="s">
        <v>24</v>
      </c>
    </row>
    <row r="76" spans="1:14" x14ac:dyDescent="0.25">
      <c r="A76" s="43">
        <v>75</v>
      </c>
      <c r="B76" s="52">
        <v>1501</v>
      </c>
      <c r="C76" s="53">
        <v>15</v>
      </c>
      <c r="D76" s="45" t="s">
        <v>20</v>
      </c>
      <c r="E76" s="45">
        <v>1336</v>
      </c>
      <c r="F76" s="45">
        <v>65</v>
      </c>
      <c r="G76" s="22">
        <f t="shared" si="11"/>
        <v>1401</v>
      </c>
      <c r="H76" s="22">
        <f t="shared" si="12"/>
        <v>1541.1000000000001</v>
      </c>
      <c r="I76" s="45">
        <f t="shared" si="10"/>
        <v>29300</v>
      </c>
      <c r="J76" s="46">
        <f t="shared" si="13"/>
        <v>41049300</v>
      </c>
      <c r="K76" s="46">
        <f t="shared" si="14"/>
        <v>45154230</v>
      </c>
      <c r="L76" s="47">
        <f t="shared" si="15"/>
        <v>94000</v>
      </c>
      <c r="M76" s="48">
        <f t="shared" si="16"/>
        <v>4203000</v>
      </c>
      <c r="N76" s="49" t="s">
        <v>24</v>
      </c>
    </row>
    <row r="77" spans="1:14" x14ac:dyDescent="0.25">
      <c r="A77" s="43">
        <v>76</v>
      </c>
      <c r="B77" s="52">
        <v>1502</v>
      </c>
      <c r="C77" s="53">
        <v>15</v>
      </c>
      <c r="D77" s="45" t="s">
        <v>13</v>
      </c>
      <c r="E77" s="45">
        <v>764</v>
      </c>
      <c r="F77" s="45">
        <v>73</v>
      </c>
      <c r="G77" s="22">
        <f t="shared" si="11"/>
        <v>837</v>
      </c>
      <c r="H77" s="22">
        <f t="shared" si="12"/>
        <v>920.7</v>
      </c>
      <c r="I77" s="45">
        <f t="shared" si="10"/>
        <v>29300</v>
      </c>
      <c r="J77" s="46">
        <f t="shared" si="13"/>
        <v>24524100</v>
      </c>
      <c r="K77" s="46">
        <f t="shared" si="14"/>
        <v>26976510</v>
      </c>
      <c r="L77" s="47">
        <f t="shared" si="15"/>
        <v>56000</v>
      </c>
      <c r="M77" s="48">
        <f t="shared" si="16"/>
        <v>2511000</v>
      </c>
      <c r="N77" s="49" t="s">
        <v>24</v>
      </c>
    </row>
    <row r="78" spans="1:14" x14ac:dyDescent="0.25">
      <c r="A78" s="43">
        <v>77</v>
      </c>
      <c r="B78" s="54">
        <v>1503</v>
      </c>
      <c r="C78" s="53">
        <v>15</v>
      </c>
      <c r="D78" s="45" t="s">
        <v>13</v>
      </c>
      <c r="E78" s="45">
        <v>764</v>
      </c>
      <c r="F78" s="45">
        <v>73</v>
      </c>
      <c r="G78" s="22">
        <f t="shared" si="11"/>
        <v>837</v>
      </c>
      <c r="H78" s="22">
        <f t="shared" si="12"/>
        <v>920.7</v>
      </c>
      <c r="I78" s="45">
        <f t="shared" si="10"/>
        <v>29300</v>
      </c>
      <c r="J78" s="46">
        <f t="shared" si="13"/>
        <v>24524100</v>
      </c>
      <c r="K78" s="46">
        <f t="shared" si="14"/>
        <v>26976510</v>
      </c>
      <c r="L78" s="47">
        <f t="shared" si="15"/>
        <v>56000</v>
      </c>
      <c r="M78" s="48">
        <f t="shared" si="16"/>
        <v>2511000</v>
      </c>
      <c r="N78" s="49" t="s">
        <v>24</v>
      </c>
    </row>
    <row r="79" spans="1:14" x14ac:dyDescent="0.25">
      <c r="A79" s="43">
        <v>78</v>
      </c>
      <c r="B79" s="54">
        <v>1504</v>
      </c>
      <c r="C79" s="53">
        <v>15</v>
      </c>
      <c r="D79" s="45" t="s">
        <v>20</v>
      </c>
      <c r="E79" s="45">
        <v>1336</v>
      </c>
      <c r="F79" s="45">
        <v>65</v>
      </c>
      <c r="G79" s="22">
        <f t="shared" si="11"/>
        <v>1401</v>
      </c>
      <c r="H79" s="22">
        <f t="shared" si="12"/>
        <v>1541.1000000000001</v>
      </c>
      <c r="I79" s="45">
        <f t="shared" si="10"/>
        <v>29300</v>
      </c>
      <c r="J79" s="46">
        <f t="shared" si="13"/>
        <v>41049300</v>
      </c>
      <c r="K79" s="46">
        <f t="shared" si="14"/>
        <v>45154230</v>
      </c>
      <c r="L79" s="47">
        <f t="shared" si="15"/>
        <v>94000</v>
      </c>
      <c r="M79" s="48">
        <f t="shared" si="16"/>
        <v>4203000</v>
      </c>
      <c r="N79" s="49" t="s">
        <v>24</v>
      </c>
    </row>
    <row r="80" spans="1:14" x14ac:dyDescent="0.25">
      <c r="A80" s="43">
        <v>79</v>
      </c>
      <c r="B80" s="54">
        <v>1505</v>
      </c>
      <c r="C80" s="53">
        <v>15</v>
      </c>
      <c r="D80" s="45" t="s">
        <v>20</v>
      </c>
      <c r="E80" s="45">
        <v>1336</v>
      </c>
      <c r="F80" s="45">
        <v>65</v>
      </c>
      <c r="G80" s="22">
        <f t="shared" si="11"/>
        <v>1401</v>
      </c>
      <c r="H80" s="22">
        <f t="shared" si="12"/>
        <v>1541.1000000000001</v>
      </c>
      <c r="I80" s="45">
        <f t="shared" si="10"/>
        <v>29300</v>
      </c>
      <c r="J80" s="46">
        <f t="shared" si="13"/>
        <v>41049300</v>
      </c>
      <c r="K80" s="46">
        <f t="shared" si="14"/>
        <v>45154230</v>
      </c>
      <c r="L80" s="47">
        <f t="shared" si="15"/>
        <v>94000</v>
      </c>
      <c r="M80" s="48">
        <f t="shared" si="16"/>
        <v>4203000</v>
      </c>
      <c r="N80" s="49" t="s">
        <v>24</v>
      </c>
    </row>
    <row r="81" spans="1:16" x14ac:dyDescent="0.25">
      <c r="A81" s="43">
        <v>80</v>
      </c>
      <c r="B81" s="54">
        <v>1506</v>
      </c>
      <c r="C81" s="53">
        <v>15</v>
      </c>
      <c r="D81" s="45" t="s">
        <v>13</v>
      </c>
      <c r="E81" s="45">
        <v>764</v>
      </c>
      <c r="F81" s="45">
        <v>73</v>
      </c>
      <c r="G81" s="22">
        <f t="shared" si="11"/>
        <v>837</v>
      </c>
      <c r="H81" s="22">
        <f t="shared" si="12"/>
        <v>920.7</v>
      </c>
      <c r="I81" s="45">
        <f t="shared" si="10"/>
        <v>29300</v>
      </c>
      <c r="J81" s="46">
        <f t="shared" si="13"/>
        <v>24524100</v>
      </c>
      <c r="K81" s="46">
        <f t="shared" si="14"/>
        <v>26976510</v>
      </c>
      <c r="L81" s="47">
        <f t="shared" si="15"/>
        <v>56000</v>
      </c>
      <c r="M81" s="48">
        <f t="shared" si="16"/>
        <v>2511000</v>
      </c>
      <c r="N81" s="49" t="s">
        <v>24</v>
      </c>
    </row>
    <row r="82" spans="1:16" x14ac:dyDescent="0.25">
      <c r="A82" s="43">
        <v>81</v>
      </c>
      <c r="B82" s="54">
        <v>1507</v>
      </c>
      <c r="C82" s="53">
        <v>15</v>
      </c>
      <c r="D82" s="45" t="s">
        <v>13</v>
      </c>
      <c r="E82" s="45">
        <v>764</v>
      </c>
      <c r="F82" s="45">
        <v>73</v>
      </c>
      <c r="G82" s="22">
        <f t="shared" si="11"/>
        <v>837</v>
      </c>
      <c r="H82" s="22">
        <f t="shared" si="12"/>
        <v>920.7</v>
      </c>
      <c r="I82" s="45">
        <f t="shared" si="10"/>
        <v>29300</v>
      </c>
      <c r="J82" s="46">
        <f t="shared" si="13"/>
        <v>24524100</v>
      </c>
      <c r="K82" s="46">
        <f t="shared" si="14"/>
        <v>26976510</v>
      </c>
      <c r="L82" s="47">
        <f t="shared" si="15"/>
        <v>56000</v>
      </c>
      <c r="M82" s="48">
        <f t="shared" si="16"/>
        <v>2511000</v>
      </c>
      <c r="N82" s="49" t="s">
        <v>24</v>
      </c>
    </row>
    <row r="83" spans="1:16" x14ac:dyDescent="0.25">
      <c r="A83" s="43">
        <v>82</v>
      </c>
      <c r="B83" s="54">
        <v>1508</v>
      </c>
      <c r="C83" s="53">
        <v>15</v>
      </c>
      <c r="D83" s="45" t="s">
        <v>20</v>
      </c>
      <c r="E83" s="45">
        <v>1336</v>
      </c>
      <c r="F83" s="45">
        <v>65</v>
      </c>
      <c r="G83" s="22">
        <f t="shared" si="11"/>
        <v>1401</v>
      </c>
      <c r="H83" s="22">
        <f t="shared" si="12"/>
        <v>1541.1000000000001</v>
      </c>
      <c r="I83" s="45">
        <f t="shared" si="10"/>
        <v>29300</v>
      </c>
      <c r="J83" s="46">
        <f t="shared" si="13"/>
        <v>41049300</v>
      </c>
      <c r="K83" s="46">
        <f t="shared" si="14"/>
        <v>45154230</v>
      </c>
      <c r="L83" s="47">
        <f t="shared" si="15"/>
        <v>94000</v>
      </c>
      <c r="M83" s="48">
        <f t="shared" si="16"/>
        <v>4203000</v>
      </c>
      <c r="N83" s="49" t="s">
        <v>24</v>
      </c>
    </row>
    <row r="84" spans="1:16" x14ac:dyDescent="0.25">
      <c r="A84" s="43">
        <v>83</v>
      </c>
      <c r="B84" s="52">
        <v>1601</v>
      </c>
      <c r="C84" s="53">
        <v>16</v>
      </c>
      <c r="D84" s="45" t="s">
        <v>20</v>
      </c>
      <c r="E84" s="45">
        <v>1336</v>
      </c>
      <c r="F84" s="45">
        <v>65</v>
      </c>
      <c r="G84" s="22">
        <f t="shared" si="11"/>
        <v>1401</v>
      </c>
      <c r="H84" s="22">
        <f t="shared" si="12"/>
        <v>1541.1000000000001</v>
      </c>
      <c r="I84" s="45">
        <f>I83+400</f>
        <v>29700</v>
      </c>
      <c r="J84" s="46">
        <f t="shared" si="13"/>
        <v>41609700</v>
      </c>
      <c r="K84" s="46">
        <f t="shared" si="14"/>
        <v>45770670</v>
      </c>
      <c r="L84" s="47">
        <f t="shared" si="15"/>
        <v>95500</v>
      </c>
      <c r="M84" s="48">
        <f t="shared" si="16"/>
        <v>4203000</v>
      </c>
      <c r="N84" s="49" t="s">
        <v>24</v>
      </c>
    </row>
    <row r="85" spans="1:16" x14ac:dyDescent="0.25">
      <c r="A85" s="43">
        <v>84</v>
      </c>
      <c r="B85" s="52">
        <v>1602</v>
      </c>
      <c r="C85" s="53">
        <v>16</v>
      </c>
      <c r="D85" s="45" t="s">
        <v>13</v>
      </c>
      <c r="E85" s="45">
        <v>764</v>
      </c>
      <c r="F85" s="45">
        <v>73</v>
      </c>
      <c r="G85" s="22">
        <f t="shared" si="11"/>
        <v>837</v>
      </c>
      <c r="H85" s="22">
        <f t="shared" si="12"/>
        <v>920.7</v>
      </c>
      <c r="I85" s="45">
        <f t="shared" ref="I85:I123" si="17">I84</f>
        <v>29700</v>
      </c>
      <c r="J85" s="46">
        <f t="shared" si="13"/>
        <v>24858900</v>
      </c>
      <c r="K85" s="46">
        <f t="shared" si="14"/>
        <v>27344790</v>
      </c>
      <c r="L85" s="47">
        <f t="shared" si="15"/>
        <v>57000</v>
      </c>
      <c r="M85" s="48">
        <f t="shared" si="16"/>
        <v>2511000</v>
      </c>
      <c r="N85" s="49" t="s">
        <v>24</v>
      </c>
    </row>
    <row r="86" spans="1:16" x14ac:dyDescent="0.25">
      <c r="A86" s="43">
        <v>85</v>
      </c>
      <c r="B86" s="54">
        <v>1603</v>
      </c>
      <c r="C86" s="53">
        <v>16</v>
      </c>
      <c r="D86" s="45" t="s">
        <v>13</v>
      </c>
      <c r="E86" s="45">
        <v>764</v>
      </c>
      <c r="F86" s="45">
        <v>73</v>
      </c>
      <c r="G86" s="22">
        <f t="shared" si="11"/>
        <v>837</v>
      </c>
      <c r="H86" s="22">
        <f t="shared" si="12"/>
        <v>920.7</v>
      </c>
      <c r="I86" s="45">
        <f t="shared" si="17"/>
        <v>29700</v>
      </c>
      <c r="J86" s="46">
        <f t="shared" si="13"/>
        <v>24858900</v>
      </c>
      <c r="K86" s="46">
        <f t="shared" si="14"/>
        <v>27344790</v>
      </c>
      <c r="L86" s="47">
        <f t="shared" si="15"/>
        <v>57000</v>
      </c>
      <c r="M86" s="48">
        <f t="shared" si="16"/>
        <v>2511000</v>
      </c>
      <c r="N86" s="49" t="s">
        <v>24</v>
      </c>
    </row>
    <row r="87" spans="1:16" x14ac:dyDescent="0.25">
      <c r="A87" s="43">
        <v>86</v>
      </c>
      <c r="B87" s="54">
        <v>1604</v>
      </c>
      <c r="C87" s="53">
        <v>16</v>
      </c>
      <c r="D87" s="45" t="s">
        <v>20</v>
      </c>
      <c r="E87" s="45">
        <v>1336</v>
      </c>
      <c r="F87" s="45">
        <v>65</v>
      </c>
      <c r="G87" s="22">
        <f t="shared" si="11"/>
        <v>1401</v>
      </c>
      <c r="H87" s="22">
        <f t="shared" si="12"/>
        <v>1541.1000000000001</v>
      </c>
      <c r="I87" s="45">
        <f t="shared" si="17"/>
        <v>29700</v>
      </c>
      <c r="J87" s="46">
        <f t="shared" si="13"/>
        <v>41609700</v>
      </c>
      <c r="K87" s="46">
        <f t="shared" si="14"/>
        <v>45770670</v>
      </c>
      <c r="L87" s="47">
        <f t="shared" si="15"/>
        <v>95500</v>
      </c>
      <c r="M87" s="48">
        <f t="shared" si="16"/>
        <v>4203000</v>
      </c>
      <c r="N87" s="49" t="s">
        <v>24</v>
      </c>
    </row>
    <row r="88" spans="1:16" x14ac:dyDescent="0.25">
      <c r="A88" s="43">
        <v>87</v>
      </c>
      <c r="B88" s="54">
        <v>1605</v>
      </c>
      <c r="C88" s="53">
        <v>16</v>
      </c>
      <c r="D88" s="45" t="s">
        <v>20</v>
      </c>
      <c r="E88" s="45">
        <v>1336</v>
      </c>
      <c r="F88" s="45">
        <v>65</v>
      </c>
      <c r="G88" s="22">
        <f t="shared" si="11"/>
        <v>1401</v>
      </c>
      <c r="H88" s="22">
        <f t="shared" si="12"/>
        <v>1541.1000000000001</v>
      </c>
      <c r="I88" s="45">
        <f t="shared" si="17"/>
        <v>29700</v>
      </c>
      <c r="J88" s="46">
        <f t="shared" si="13"/>
        <v>41609700</v>
      </c>
      <c r="K88" s="46">
        <f t="shared" si="14"/>
        <v>45770670</v>
      </c>
      <c r="L88" s="47">
        <f t="shared" si="15"/>
        <v>95500</v>
      </c>
      <c r="M88" s="48">
        <f t="shared" si="16"/>
        <v>4203000</v>
      </c>
      <c r="N88" s="49" t="s">
        <v>24</v>
      </c>
    </row>
    <row r="89" spans="1:16" x14ac:dyDescent="0.25">
      <c r="A89" s="43">
        <v>88</v>
      </c>
      <c r="B89" s="54">
        <v>1606</v>
      </c>
      <c r="C89" s="53">
        <v>16</v>
      </c>
      <c r="D89" s="45" t="s">
        <v>13</v>
      </c>
      <c r="E89" s="45">
        <v>764</v>
      </c>
      <c r="F89" s="45">
        <v>73</v>
      </c>
      <c r="G89" s="22">
        <f t="shared" si="11"/>
        <v>837</v>
      </c>
      <c r="H89" s="22">
        <f t="shared" si="12"/>
        <v>920.7</v>
      </c>
      <c r="I89" s="45">
        <f t="shared" si="17"/>
        <v>29700</v>
      </c>
      <c r="J89" s="46">
        <f t="shared" si="13"/>
        <v>24858900</v>
      </c>
      <c r="K89" s="46">
        <f t="shared" si="14"/>
        <v>27344790</v>
      </c>
      <c r="L89" s="47">
        <f t="shared" si="15"/>
        <v>57000</v>
      </c>
      <c r="M89" s="48">
        <f t="shared" si="16"/>
        <v>2511000</v>
      </c>
      <c r="N89" s="49" t="s">
        <v>24</v>
      </c>
    </row>
    <row r="90" spans="1:16" x14ac:dyDescent="0.25">
      <c r="A90" s="43">
        <v>89</v>
      </c>
      <c r="B90" s="54">
        <v>1607</v>
      </c>
      <c r="C90" s="53">
        <v>16</v>
      </c>
      <c r="D90" s="45" t="s">
        <v>13</v>
      </c>
      <c r="E90" s="45">
        <v>764</v>
      </c>
      <c r="F90" s="45">
        <v>73</v>
      </c>
      <c r="G90" s="22">
        <f t="shared" si="11"/>
        <v>837</v>
      </c>
      <c r="H90" s="22">
        <f t="shared" si="12"/>
        <v>920.7</v>
      </c>
      <c r="I90" s="45">
        <f t="shared" si="17"/>
        <v>29700</v>
      </c>
      <c r="J90" s="46">
        <f t="shared" si="13"/>
        <v>24858900</v>
      </c>
      <c r="K90" s="46">
        <f t="shared" si="14"/>
        <v>27344790</v>
      </c>
      <c r="L90" s="47">
        <f t="shared" si="15"/>
        <v>57000</v>
      </c>
      <c r="M90" s="48">
        <f t="shared" si="16"/>
        <v>2511000</v>
      </c>
      <c r="N90" s="49" t="s">
        <v>24</v>
      </c>
    </row>
    <row r="91" spans="1:16" x14ac:dyDescent="0.25">
      <c r="A91" s="43">
        <v>90</v>
      </c>
      <c r="B91" s="54">
        <v>1608</v>
      </c>
      <c r="C91" s="53">
        <v>16</v>
      </c>
      <c r="D91" s="45" t="s">
        <v>20</v>
      </c>
      <c r="E91" s="45">
        <v>1336</v>
      </c>
      <c r="F91" s="45">
        <v>65</v>
      </c>
      <c r="G91" s="22">
        <f t="shared" si="11"/>
        <v>1401</v>
      </c>
      <c r="H91" s="22">
        <f t="shared" si="12"/>
        <v>1541.1000000000001</v>
      </c>
      <c r="I91" s="45">
        <f t="shared" si="17"/>
        <v>29700</v>
      </c>
      <c r="J91" s="46">
        <f t="shared" si="13"/>
        <v>41609700</v>
      </c>
      <c r="K91" s="46">
        <f t="shared" si="14"/>
        <v>45770670</v>
      </c>
      <c r="L91" s="47">
        <f t="shared" si="15"/>
        <v>95500</v>
      </c>
      <c r="M91" s="48">
        <f t="shared" si="16"/>
        <v>4203000</v>
      </c>
      <c r="N91" s="49" t="s">
        <v>24</v>
      </c>
    </row>
    <row r="92" spans="1:16" x14ac:dyDescent="0.25">
      <c r="A92" s="43">
        <v>91</v>
      </c>
      <c r="B92" s="54">
        <v>1701</v>
      </c>
      <c r="C92" s="53">
        <v>17</v>
      </c>
      <c r="D92" s="45" t="s">
        <v>20</v>
      </c>
      <c r="E92" s="45">
        <v>1336</v>
      </c>
      <c r="F92" s="45">
        <v>65</v>
      </c>
      <c r="G92" s="22">
        <f t="shared" si="11"/>
        <v>1401</v>
      </c>
      <c r="H92" s="22">
        <f t="shared" si="12"/>
        <v>1541.1000000000001</v>
      </c>
      <c r="I92" s="45">
        <f t="shared" si="17"/>
        <v>29700</v>
      </c>
      <c r="J92" s="46">
        <f t="shared" si="13"/>
        <v>41609700</v>
      </c>
      <c r="K92" s="46">
        <f t="shared" si="14"/>
        <v>45770670</v>
      </c>
      <c r="L92" s="47">
        <f t="shared" si="15"/>
        <v>95500</v>
      </c>
      <c r="M92" s="48">
        <f t="shared" si="16"/>
        <v>4203000</v>
      </c>
      <c r="N92" s="49" t="s">
        <v>24</v>
      </c>
    </row>
    <row r="93" spans="1:16" x14ac:dyDescent="0.25">
      <c r="A93" s="43">
        <v>92</v>
      </c>
      <c r="B93" s="52">
        <v>1702</v>
      </c>
      <c r="C93" s="53">
        <v>17</v>
      </c>
      <c r="D93" s="45" t="s">
        <v>13</v>
      </c>
      <c r="E93" s="45">
        <v>764</v>
      </c>
      <c r="F93" s="45">
        <v>73</v>
      </c>
      <c r="G93" s="22">
        <f t="shared" si="11"/>
        <v>837</v>
      </c>
      <c r="H93" s="22">
        <f t="shared" si="12"/>
        <v>920.7</v>
      </c>
      <c r="I93" s="45">
        <f t="shared" si="17"/>
        <v>29700</v>
      </c>
      <c r="J93" s="46">
        <f t="shared" si="13"/>
        <v>24858900</v>
      </c>
      <c r="K93" s="46">
        <f t="shared" si="14"/>
        <v>27344790</v>
      </c>
      <c r="L93" s="47">
        <f t="shared" si="15"/>
        <v>57000</v>
      </c>
      <c r="M93" s="48">
        <f t="shared" si="16"/>
        <v>2511000</v>
      </c>
      <c r="N93" s="49" t="s">
        <v>24</v>
      </c>
    </row>
    <row r="94" spans="1:16" x14ac:dyDescent="0.25">
      <c r="A94" s="43">
        <v>93</v>
      </c>
      <c r="B94" s="54">
        <v>1703</v>
      </c>
      <c r="C94" s="53">
        <v>17</v>
      </c>
      <c r="D94" s="45" t="s">
        <v>13</v>
      </c>
      <c r="E94" s="45">
        <v>764</v>
      </c>
      <c r="F94" s="45">
        <v>73</v>
      </c>
      <c r="G94" s="22">
        <f t="shared" si="11"/>
        <v>837</v>
      </c>
      <c r="H94" s="22">
        <f t="shared" si="12"/>
        <v>920.7</v>
      </c>
      <c r="I94" s="45">
        <f t="shared" si="17"/>
        <v>29700</v>
      </c>
      <c r="J94" s="46">
        <f t="shared" si="13"/>
        <v>24858900</v>
      </c>
      <c r="K94" s="46">
        <f t="shared" si="14"/>
        <v>27344790</v>
      </c>
      <c r="L94" s="47">
        <f t="shared" si="15"/>
        <v>57000</v>
      </c>
      <c r="M94" s="48">
        <f t="shared" si="16"/>
        <v>2511000</v>
      </c>
      <c r="N94" s="49" t="s">
        <v>24</v>
      </c>
      <c r="P94" s="21">
        <f>K94/E94</f>
        <v>35791.609947643978</v>
      </c>
    </row>
    <row r="95" spans="1:16" x14ac:dyDescent="0.25">
      <c r="A95" s="43">
        <v>94</v>
      </c>
      <c r="B95" s="52">
        <v>1704</v>
      </c>
      <c r="C95" s="55">
        <v>17</v>
      </c>
      <c r="D95" s="45" t="s">
        <v>20</v>
      </c>
      <c r="E95" s="45">
        <v>1336</v>
      </c>
      <c r="F95" s="45">
        <v>65</v>
      </c>
      <c r="G95" s="22">
        <f t="shared" si="11"/>
        <v>1401</v>
      </c>
      <c r="H95" s="22">
        <f t="shared" si="12"/>
        <v>1541.1000000000001</v>
      </c>
      <c r="I95" s="45">
        <f t="shared" si="17"/>
        <v>29700</v>
      </c>
      <c r="J95" s="46">
        <f t="shared" si="13"/>
        <v>41609700</v>
      </c>
      <c r="K95" s="46">
        <f t="shared" si="14"/>
        <v>45770670</v>
      </c>
      <c r="L95" s="47">
        <f t="shared" si="15"/>
        <v>95500</v>
      </c>
      <c r="M95" s="48">
        <f t="shared" si="16"/>
        <v>4203000</v>
      </c>
      <c r="N95" s="49" t="s">
        <v>24</v>
      </c>
    </row>
    <row r="96" spans="1:16" x14ac:dyDescent="0.25">
      <c r="A96" s="43">
        <v>95</v>
      </c>
      <c r="B96" s="54">
        <v>1705</v>
      </c>
      <c r="C96" s="45">
        <v>17</v>
      </c>
      <c r="D96" s="45" t="s">
        <v>20</v>
      </c>
      <c r="E96" s="45">
        <v>1336</v>
      </c>
      <c r="F96" s="45">
        <v>65</v>
      </c>
      <c r="G96" s="22">
        <f t="shared" si="11"/>
        <v>1401</v>
      </c>
      <c r="H96" s="22">
        <f t="shared" si="12"/>
        <v>1541.1000000000001</v>
      </c>
      <c r="I96" s="45">
        <f t="shared" si="17"/>
        <v>29700</v>
      </c>
      <c r="J96" s="46">
        <f t="shared" si="13"/>
        <v>41609700</v>
      </c>
      <c r="K96" s="46">
        <f t="shared" si="14"/>
        <v>45770670</v>
      </c>
      <c r="L96" s="47">
        <f t="shared" si="15"/>
        <v>95500</v>
      </c>
      <c r="M96" s="48">
        <f t="shared" si="16"/>
        <v>4203000</v>
      </c>
      <c r="N96" s="49" t="s">
        <v>24</v>
      </c>
    </row>
    <row r="97" spans="1:14" x14ac:dyDescent="0.25">
      <c r="A97" s="43">
        <v>96</v>
      </c>
      <c r="B97" s="52">
        <v>1706</v>
      </c>
      <c r="C97" s="45">
        <v>17</v>
      </c>
      <c r="D97" s="45" t="s">
        <v>13</v>
      </c>
      <c r="E97" s="45">
        <v>764</v>
      </c>
      <c r="F97" s="45">
        <v>73</v>
      </c>
      <c r="G97" s="22">
        <f t="shared" si="11"/>
        <v>837</v>
      </c>
      <c r="H97" s="22">
        <f t="shared" si="12"/>
        <v>920.7</v>
      </c>
      <c r="I97" s="45">
        <f t="shared" si="17"/>
        <v>29700</v>
      </c>
      <c r="J97" s="46">
        <f t="shared" si="13"/>
        <v>24858900</v>
      </c>
      <c r="K97" s="46">
        <f t="shared" si="14"/>
        <v>27344790</v>
      </c>
      <c r="L97" s="47">
        <f t="shared" si="15"/>
        <v>57000</v>
      </c>
      <c r="M97" s="48">
        <f t="shared" si="16"/>
        <v>2511000</v>
      </c>
      <c r="N97" s="49" t="s">
        <v>24</v>
      </c>
    </row>
    <row r="98" spans="1:14" x14ac:dyDescent="0.25">
      <c r="A98" s="43">
        <v>97</v>
      </c>
      <c r="B98" s="54">
        <v>1707</v>
      </c>
      <c r="C98" s="45">
        <v>17</v>
      </c>
      <c r="D98" s="45" t="s">
        <v>13</v>
      </c>
      <c r="E98" s="45">
        <v>764</v>
      </c>
      <c r="F98" s="45">
        <v>73</v>
      </c>
      <c r="G98" s="22">
        <f t="shared" si="11"/>
        <v>837</v>
      </c>
      <c r="H98" s="22">
        <f t="shared" si="12"/>
        <v>920.7</v>
      </c>
      <c r="I98" s="45">
        <f t="shared" si="17"/>
        <v>29700</v>
      </c>
      <c r="J98" s="46">
        <f t="shared" si="13"/>
        <v>24858900</v>
      </c>
      <c r="K98" s="46">
        <f t="shared" si="14"/>
        <v>27344790</v>
      </c>
      <c r="L98" s="47">
        <f t="shared" si="15"/>
        <v>57000</v>
      </c>
      <c r="M98" s="48">
        <f t="shared" si="16"/>
        <v>2511000</v>
      </c>
      <c r="N98" s="49" t="s">
        <v>24</v>
      </c>
    </row>
    <row r="99" spans="1:14" x14ac:dyDescent="0.25">
      <c r="A99" s="43">
        <v>98</v>
      </c>
      <c r="B99" s="52">
        <v>1708</v>
      </c>
      <c r="C99" s="45">
        <v>17</v>
      </c>
      <c r="D99" s="45" t="s">
        <v>20</v>
      </c>
      <c r="E99" s="45">
        <v>1336</v>
      </c>
      <c r="F99" s="45">
        <v>65</v>
      </c>
      <c r="G99" s="22">
        <f t="shared" si="11"/>
        <v>1401</v>
      </c>
      <c r="H99" s="22">
        <f t="shared" si="12"/>
        <v>1541.1000000000001</v>
      </c>
      <c r="I99" s="45">
        <f t="shared" si="17"/>
        <v>29700</v>
      </c>
      <c r="J99" s="46">
        <f t="shared" si="13"/>
        <v>41609700</v>
      </c>
      <c r="K99" s="46">
        <f t="shared" si="14"/>
        <v>45770670</v>
      </c>
      <c r="L99" s="47">
        <f t="shared" si="15"/>
        <v>95500</v>
      </c>
      <c r="M99" s="48">
        <f t="shared" si="16"/>
        <v>4203000</v>
      </c>
      <c r="N99" s="49" t="s">
        <v>24</v>
      </c>
    </row>
    <row r="100" spans="1:14" x14ac:dyDescent="0.25">
      <c r="A100" s="43">
        <v>99</v>
      </c>
      <c r="B100" s="22">
        <v>1801</v>
      </c>
      <c r="C100" s="45">
        <v>18</v>
      </c>
      <c r="D100" s="45" t="s">
        <v>20</v>
      </c>
      <c r="E100" s="45">
        <v>1336</v>
      </c>
      <c r="F100" s="45">
        <v>65</v>
      </c>
      <c r="G100" s="22">
        <f t="shared" si="11"/>
        <v>1401</v>
      </c>
      <c r="H100" s="22">
        <f t="shared" si="12"/>
        <v>1541.1000000000001</v>
      </c>
      <c r="I100" s="45">
        <f t="shared" si="17"/>
        <v>29700</v>
      </c>
      <c r="J100" s="46">
        <f t="shared" si="13"/>
        <v>41609700</v>
      </c>
      <c r="K100" s="46">
        <f t="shared" si="14"/>
        <v>45770670</v>
      </c>
      <c r="L100" s="47">
        <f t="shared" si="15"/>
        <v>95500</v>
      </c>
      <c r="M100" s="48">
        <f t="shared" si="16"/>
        <v>4203000</v>
      </c>
      <c r="N100" s="49" t="s">
        <v>24</v>
      </c>
    </row>
    <row r="101" spans="1:14" x14ac:dyDescent="0.25">
      <c r="A101" s="43">
        <v>100</v>
      </c>
      <c r="B101" s="22">
        <v>1802</v>
      </c>
      <c r="C101" s="45">
        <v>18</v>
      </c>
      <c r="D101" s="45" t="s">
        <v>13</v>
      </c>
      <c r="E101" s="45">
        <v>764</v>
      </c>
      <c r="F101" s="45">
        <v>73</v>
      </c>
      <c r="G101" s="22">
        <f t="shared" si="11"/>
        <v>837</v>
      </c>
      <c r="H101" s="22">
        <f t="shared" si="12"/>
        <v>920.7</v>
      </c>
      <c r="I101" s="45">
        <f t="shared" si="17"/>
        <v>29700</v>
      </c>
      <c r="J101" s="46">
        <f t="shared" si="13"/>
        <v>24858900</v>
      </c>
      <c r="K101" s="46">
        <f t="shared" si="14"/>
        <v>27344790</v>
      </c>
      <c r="L101" s="47">
        <f t="shared" si="15"/>
        <v>57000</v>
      </c>
      <c r="M101" s="48">
        <f t="shared" si="16"/>
        <v>2511000</v>
      </c>
      <c r="N101" s="49" t="s">
        <v>24</v>
      </c>
    </row>
    <row r="102" spans="1:14" x14ac:dyDescent="0.25">
      <c r="A102" s="43">
        <v>101</v>
      </c>
      <c r="B102" s="45">
        <v>1803</v>
      </c>
      <c r="C102" s="45">
        <v>18</v>
      </c>
      <c r="D102" s="45" t="s">
        <v>13</v>
      </c>
      <c r="E102" s="45">
        <v>764</v>
      </c>
      <c r="F102" s="45">
        <v>73</v>
      </c>
      <c r="G102" s="22">
        <f t="shared" si="11"/>
        <v>837</v>
      </c>
      <c r="H102" s="22">
        <f t="shared" si="12"/>
        <v>920.7</v>
      </c>
      <c r="I102" s="45">
        <f t="shared" si="17"/>
        <v>29700</v>
      </c>
      <c r="J102" s="46">
        <f t="shared" si="13"/>
        <v>24858900</v>
      </c>
      <c r="K102" s="46">
        <f t="shared" si="14"/>
        <v>27344790</v>
      </c>
      <c r="L102" s="47">
        <f t="shared" si="15"/>
        <v>57000</v>
      </c>
      <c r="M102" s="48">
        <f t="shared" si="16"/>
        <v>2511000</v>
      </c>
      <c r="N102" s="49" t="s">
        <v>24</v>
      </c>
    </row>
    <row r="103" spans="1:14" x14ac:dyDescent="0.25">
      <c r="A103" s="43">
        <v>102</v>
      </c>
      <c r="B103" s="45">
        <v>1804</v>
      </c>
      <c r="C103" s="45">
        <v>18</v>
      </c>
      <c r="D103" s="45" t="s">
        <v>20</v>
      </c>
      <c r="E103" s="45">
        <v>1336</v>
      </c>
      <c r="F103" s="45">
        <v>65</v>
      </c>
      <c r="G103" s="22">
        <f t="shared" si="11"/>
        <v>1401</v>
      </c>
      <c r="H103" s="22">
        <f t="shared" si="12"/>
        <v>1541.1000000000001</v>
      </c>
      <c r="I103" s="45">
        <f t="shared" si="17"/>
        <v>29700</v>
      </c>
      <c r="J103" s="46">
        <f t="shared" si="13"/>
        <v>41609700</v>
      </c>
      <c r="K103" s="46">
        <f t="shared" si="14"/>
        <v>45770670</v>
      </c>
      <c r="L103" s="47">
        <f t="shared" si="15"/>
        <v>95500</v>
      </c>
      <c r="M103" s="48">
        <f t="shared" si="16"/>
        <v>4203000</v>
      </c>
      <c r="N103" s="49" t="s">
        <v>24</v>
      </c>
    </row>
    <row r="104" spans="1:14" x14ac:dyDescent="0.25">
      <c r="A104" s="43">
        <v>103</v>
      </c>
      <c r="B104" s="45">
        <v>1805</v>
      </c>
      <c r="C104" s="45">
        <v>18</v>
      </c>
      <c r="D104" s="45" t="s">
        <v>20</v>
      </c>
      <c r="E104" s="45">
        <v>1336</v>
      </c>
      <c r="F104" s="45">
        <v>65</v>
      </c>
      <c r="G104" s="22">
        <f t="shared" si="11"/>
        <v>1401</v>
      </c>
      <c r="H104" s="22">
        <f t="shared" si="12"/>
        <v>1541.1000000000001</v>
      </c>
      <c r="I104" s="45">
        <f t="shared" si="17"/>
        <v>29700</v>
      </c>
      <c r="J104" s="46">
        <f t="shared" si="13"/>
        <v>41609700</v>
      </c>
      <c r="K104" s="46">
        <f t="shared" si="14"/>
        <v>45770670</v>
      </c>
      <c r="L104" s="47">
        <f t="shared" si="15"/>
        <v>95500</v>
      </c>
      <c r="M104" s="48">
        <f t="shared" si="16"/>
        <v>4203000</v>
      </c>
      <c r="N104" s="49" t="s">
        <v>24</v>
      </c>
    </row>
    <row r="105" spans="1:14" x14ac:dyDescent="0.25">
      <c r="A105" s="43">
        <v>104</v>
      </c>
      <c r="B105" s="45">
        <v>1806</v>
      </c>
      <c r="C105" s="45">
        <v>18</v>
      </c>
      <c r="D105" s="45" t="s">
        <v>13</v>
      </c>
      <c r="E105" s="45">
        <v>764</v>
      </c>
      <c r="F105" s="45">
        <v>73</v>
      </c>
      <c r="G105" s="22">
        <f t="shared" si="11"/>
        <v>837</v>
      </c>
      <c r="H105" s="22">
        <f t="shared" si="12"/>
        <v>920.7</v>
      </c>
      <c r="I105" s="45">
        <f t="shared" si="17"/>
        <v>29700</v>
      </c>
      <c r="J105" s="46">
        <f t="shared" si="13"/>
        <v>24858900</v>
      </c>
      <c r="K105" s="46">
        <f t="shared" si="14"/>
        <v>27344790</v>
      </c>
      <c r="L105" s="47">
        <f t="shared" si="15"/>
        <v>57000</v>
      </c>
      <c r="M105" s="48">
        <f t="shared" si="16"/>
        <v>2511000</v>
      </c>
      <c r="N105" s="49" t="s">
        <v>24</v>
      </c>
    </row>
    <row r="106" spans="1:14" x14ac:dyDescent="0.25">
      <c r="A106" s="43">
        <v>105</v>
      </c>
      <c r="B106" s="45">
        <v>1807</v>
      </c>
      <c r="C106" s="45">
        <v>18</v>
      </c>
      <c r="D106" s="45" t="s">
        <v>13</v>
      </c>
      <c r="E106" s="45">
        <v>764</v>
      </c>
      <c r="F106" s="45">
        <v>73</v>
      </c>
      <c r="G106" s="22">
        <f t="shared" si="11"/>
        <v>837</v>
      </c>
      <c r="H106" s="22">
        <f t="shared" si="12"/>
        <v>920.7</v>
      </c>
      <c r="I106" s="45">
        <f t="shared" si="17"/>
        <v>29700</v>
      </c>
      <c r="J106" s="46">
        <f t="shared" si="13"/>
        <v>24858900</v>
      </c>
      <c r="K106" s="46">
        <f t="shared" si="14"/>
        <v>27344790</v>
      </c>
      <c r="L106" s="47">
        <f t="shared" si="15"/>
        <v>57000</v>
      </c>
      <c r="M106" s="48">
        <f t="shared" si="16"/>
        <v>2511000</v>
      </c>
      <c r="N106" s="49" t="s">
        <v>24</v>
      </c>
    </row>
    <row r="107" spans="1:14" x14ac:dyDescent="0.25">
      <c r="A107" s="43">
        <v>106</v>
      </c>
      <c r="B107" s="45">
        <v>1808</v>
      </c>
      <c r="C107" s="45">
        <v>18</v>
      </c>
      <c r="D107" s="45" t="s">
        <v>20</v>
      </c>
      <c r="E107" s="45">
        <v>1336</v>
      </c>
      <c r="F107" s="45">
        <v>65</v>
      </c>
      <c r="G107" s="22">
        <f t="shared" si="11"/>
        <v>1401</v>
      </c>
      <c r="H107" s="22">
        <f t="shared" si="12"/>
        <v>1541.1000000000001</v>
      </c>
      <c r="I107" s="45">
        <f t="shared" si="17"/>
        <v>29700</v>
      </c>
      <c r="J107" s="46">
        <f t="shared" si="13"/>
        <v>41609700</v>
      </c>
      <c r="K107" s="46">
        <f t="shared" si="14"/>
        <v>45770670</v>
      </c>
      <c r="L107" s="47">
        <f t="shared" si="15"/>
        <v>95500</v>
      </c>
      <c r="M107" s="48">
        <f t="shared" si="16"/>
        <v>4203000</v>
      </c>
      <c r="N107" s="49" t="s">
        <v>24</v>
      </c>
    </row>
    <row r="108" spans="1:14" x14ac:dyDescent="0.25">
      <c r="A108" s="43">
        <v>107</v>
      </c>
      <c r="B108" s="22">
        <v>1901</v>
      </c>
      <c r="C108" s="45">
        <v>19</v>
      </c>
      <c r="D108" s="45" t="s">
        <v>20</v>
      </c>
      <c r="E108" s="45">
        <v>1336</v>
      </c>
      <c r="F108" s="45">
        <v>65</v>
      </c>
      <c r="G108" s="22">
        <f t="shared" si="11"/>
        <v>1401</v>
      </c>
      <c r="H108" s="22">
        <f t="shared" si="12"/>
        <v>1541.1000000000001</v>
      </c>
      <c r="I108" s="45">
        <f t="shared" si="17"/>
        <v>29700</v>
      </c>
      <c r="J108" s="46">
        <f t="shared" si="13"/>
        <v>41609700</v>
      </c>
      <c r="K108" s="46">
        <f t="shared" si="14"/>
        <v>45770670</v>
      </c>
      <c r="L108" s="47">
        <f t="shared" si="15"/>
        <v>95500</v>
      </c>
      <c r="M108" s="48">
        <f t="shared" si="16"/>
        <v>4203000</v>
      </c>
      <c r="N108" s="49" t="s">
        <v>24</v>
      </c>
    </row>
    <row r="109" spans="1:14" x14ac:dyDescent="0.25">
      <c r="A109" s="43">
        <v>108</v>
      </c>
      <c r="B109" s="22">
        <v>1902</v>
      </c>
      <c r="C109" s="45">
        <v>19</v>
      </c>
      <c r="D109" s="45" t="s">
        <v>13</v>
      </c>
      <c r="E109" s="45">
        <v>764</v>
      </c>
      <c r="F109" s="45">
        <v>73</v>
      </c>
      <c r="G109" s="22">
        <f t="shared" si="11"/>
        <v>837</v>
      </c>
      <c r="H109" s="22">
        <f t="shared" si="12"/>
        <v>920.7</v>
      </c>
      <c r="I109" s="45">
        <f t="shared" si="17"/>
        <v>29700</v>
      </c>
      <c r="J109" s="46">
        <f t="shared" si="13"/>
        <v>24858900</v>
      </c>
      <c r="K109" s="46">
        <f t="shared" si="14"/>
        <v>27344790</v>
      </c>
      <c r="L109" s="47">
        <f t="shared" si="15"/>
        <v>57000</v>
      </c>
      <c r="M109" s="48">
        <f t="shared" si="16"/>
        <v>2511000</v>
      </c>
      <c r="N109" s="49" t="s">
        <v>24</v>
      </c>
    </row>
    <row r="110" spans="1:14" x14ac:dyDescent="0.25">
      <c r="A110" s="43">
        <v>109</v>
      </c>
      <c r="B110" s="45">
        <v>1903</v>
      </c>
      <c r="C110" s="45">
        <v>19</v>
      </c>
      <c r="D110" s="45" t="s">
        <v>13</v>
      </c>
      <c r="E110" s="45">
        <v>764</v>
      </c>
      <c r="F110" s="45">
        <v>73</v>
      </c>
      <c r="G110" s="22">
        <f t="shared" si="11"/>
        <v>837</v>
      </c>
      <c r="H110" s="22">
        <f t="shared" si="12"/>
        <v>920.7</v>
      </c>
      <c r="I110" s="45">
        <f t="shared" si="17"/>
        <v>29700</v>
      </c>
      <c r="J110" s="46">
        <f t="shared" si="13"/>
        <v>24858900</v>
      </c>
      <c r="K110" s="46">
        <f t="shared" si="14"/>
        <v>27344790</v>
      </c>
      <c r="L110" s="47">
        <f t="shared" si="15"/>
        <v>57000</v>
      </c>
      <c r="M110" s="48">
        <f t="shared" si="16"/>
        <v>2511000</v>
      </c>
      <c r="N110" s="49" t="s">
        <v>24</v>
      </c>
    </row>
    <row r="111" spans="1:14" x14ac:dyDescent="0.25">
      <c r="A111" s="43">
        <v>110</v>
      </c>
      <c r="B111" s="45">
        <v>1904</v>
      </c>
      <c r="C111" s="45">
        <v>19</v>
      </c>
      <c r="D111" s="45" t="s">
        <v>20</v>
      </c>
      <c r="E111" s="45">
        <v>1336</v>
      </c>
      <c r="F111" s="45">
        <v>65</v>
      </c>
      <c r="G111" s="22">
        <f t="shared" si="11"/>
        <v>1401</v>
      </c>
      <c r="H111" s="22">
        <f t="shared" si="12"/>
        <v>1541.1000000000001</v>
      </c>
      <c r="I111" s="45">
        <f t="shared" si="17"/>
        <v>29700</v>
      </c>
      <c r="J111" s="46">
        <f t="shared" si="13"/>
        <v>41609700</v>
      </c>
      <c r="K111" s="46">
        <f t="shared" si="14"/>
        <v>45770670</v>
      </c>
      <c r="L111" s="47">
        <f t="shared" si="15"/>
        <v>95500</v>
      </c>
      <c r="M111" s="48">
        <f t="shared" si="16"/>
        <v>4203000</v>
      </c>
      <c r="N111" s="49" t="s">
        <v>24</v>
      </c>
    </row>
    <row r="112" spans="1:14" x14ac:dyDescent="0.25">
      <c r="A112" s="43">
        <v>111</v>
      </c>
      <c r="B112" s="45">
        <v>1905</v>
      </c>
      <c r="C112" s="45">
        <v>19</v>
      </c>
      <c r="D112" s="45" t="s">
        <v>20</v>
      </c>
      <c r="E112" s="45">
        <v>1336</v>
      </c>
      <c r="F112" s="45">
        <v>65</v>
      </c>
      <c r="G112" s="22">
        <f t="shared" si="11"/>
        <v>1401</v>
      </c>
      <c r="H112" s="22">
        <f t="shared" si="12"/>
        <v>1541.1000000000001</v>
      </c>
      <c r="I112" s="45">
        <f t="shared" si="17"/>
        <v>29700</v>
      </c>
      <c r="J112" s="46">
        <f t="shared" si="13"/>
        <v>41609700</v>
      </c>
      <c r="K112" s="46">
        <f t="shared" si="14"/>
        <v>45770670</v>
      </c>
      <c r="L112" s="47">
        <f t="shared" si="15"/>
        <v>95500</v>
      </c>
      <c r="M112" s="48">
        <f t="shared" si="16"/>
        <v>4203000</v>
      </c>
      <c r="N112" s="49" t="s">
        <v>24</v>
      </c>
    </row>
    <row r="113" spans="1:14" x14ac:dyDescent="0.25">
      <c r="A113" s="43">
        <v>112</v>
      </c>
      <c r="B113" s="45">
        <v>1906</v>
      </c>
      <c r="C113" s="45">
        <v>19</v>
      </c>
      <c r="D113" s="45" t="s">
        <v>13</v>
      </c>
      <c r="E113" s="45">
        <v>764</v>
      </c>
      <c r="F113" s="45">
        <v>73</v>
      </c>
      <c r="G113" s="22">
        <f t="shared" si="11"/>
        <v>837</v>
      </c>
      <c r="H113" s="22">
        <f t="shared" si="12"/>
        <v>920.7</v>
      </c>
      <c r="I113" s="45">
        <f t="shared" si="17"/>
        <v>29700</v>
      </c>
      <c r="J113" s="46">
        <f t="shared" si="13"/>
        <v>24858900</v>
      </c>
      <c r="K113" s="46">
        <f t="shared" si="14"/>
        <v>27344790</v>
      </c>
      <c r="L113" s="47">
        <f t="shared" si="15"/>
        <v>57000</v>
      </c>
      <c r="M113" s="48">
        <f t="shared" si="16"/>
        <v>2511000</v>
      </c>
      <c r="N113" s="49" t="s">
        <v>24</v>
      </c>
    </row>
    <row r="114" spans="1:14" x14ac:dyDescent="0.25">
      <c r="A114" s="43">
        <v>113</v>
      </c>
      <c r="B114" s="45">
        <v>1907</v>
      </c>
      <c r="C114" s="45">
        <v>19</v>
      </c>
      <c r="D114" s="45" t="s">
        <v>13</v>
      </c>
      <c r="E114" s="45">
        <v>764</v>
      </c>
      <c r="F114" s="45">
        <v>73</v>
      </c>
      <c r="G114" s="22">
        <f t="shared" si="11"/>
        <v>837</v>
      </c>
      <c r="H114" s="22">
        <f t="shared" si="12"/>
        <v>920.7</v>
      </c>
      <c r="I114" s="45">
        <f t="shared" si="17"/>
        <v>29700</v>
      </c>
      <c r="J114" s="46">
        <f t="shared" si="13"/>
        <v>24858900</v>
      </c>
      <c r="K114" s="46">
        <f t="shared" si="14"/>
        <v>27344790</v>
      </c>
      <c r="L114" s="47">
        <f t="shared" si="15"/>
        <v>57000</v>
      </c>
      <c r="M114" s="48">
        <f t="shared" si="16"/>
        <v>2511000</v>
      </c>
      <c r="N114" s="49" t="s">
        <v>24</v>
      </c>
    </row>
    <row r="115" spans="1:14" x14ac:dyDescent="0.25">
      <c r="A115" s="43">
        <v>114</v>
      </c>
      <c r="B115" s="45">
        <v>1908</v>
      </c>
      <c r="C115" s="45">
        <v>19</v>
      </c>
      <c r="D115" s="45" t="s">
        <v>20</v>
      </c>
      <c r="E115" s="45">
        <v>1336</v>
      </c>
      <c r="F115" s="45">
        <v>65</v>
      </c>
      <c r="G115" s="22">
        <f t="shared" si="11"/>
        <v>1401</v>
      </c>
      <c r="H115" s="22">
        <f t="shared" si="12"/>
        <v>1541.1000000000001</v>
      </c>
      <c r="I115" s="45">
        <f t="shared" si="17"/>
        <v>29700</v>
      </c>
      <c r="J115" s="46">
        <f t="shared" si="13"/>
        <v>41609700</v>
      </c>
      <c r="K115" s="46">
        <f t="shared" si="14"/>
        <v>45770670</v>
      </c>
      <c r="L115" s="47">
        <f t="shared" si="15"/>
        <v>95500</v>
      </c>
      <c r="M115" s="48">
        <f t="shared" si="16"/>
        <v>4203000</v>
      </c>
      <c r="N115" s="49" t="s">
        <v>24</v>
      </c>
    </row>
    <row r="116" spans="1:14" x14ac:dyDescent="0.25">
      <c r="A116" s="43">
        <v>115</v>
      </c>
      <c r="B116" s="22">
        <v>2001</v>
      </c>
      <c r="C116" s="45">
        <v>20</v>
      </c>
      <c r="D116" s="45" t="s">
        <v>20</v>
      </c>
      <c r="E116" s="45">
        <v>1336</v>
      </c>
      <c r="F116" s="45">
        <v>65</v>
      </c>
      <c r="G116" s="22">
        <f t="shared" si="11"/>
        <v>1401</v>
      </c>
      <c r="H116" s="22">
        <f t="shared" si="12"/>
        <v>1541.1000000000001</v>
      </c>
      <c r="I116" s="45">
        <f t="shared" si="17"/>
        <v>29700</v>
      </c>
      <c r="J116" s="46">
        <f t="shared" si="13"/>
        <v>41609700</v>
      </c>
      <c r="K116" s="46">
        <f t="shared" si="14"/>
        <v>45770670</v>
      </c>
      <c r="L116" s="47">
        <f t="shared" si="15"/>
        <v>95500</v>
      </c>
      <c r="M116" s="48">
        <f t="shared" si="16"/>
        <v>4203000</v>
      </c>
      <c r="N116" s="49" t="s">
        <v>24</v>
      </c>
    </row>
    <row r="117" spans="1:14" x14ac:dyDescent="0.25">
      <c r="A117" s="43">
        <v>116</v>
      </c>
      <c r="B117" s="22">
        <v>2002</v>
      </c>
      <c r="C117" s="45">
        <v>20</v>
      </c>
      <c r="D117" s="45" t="s">
        <v>13</v>
      </c>
      <c r="E117" s="45">
        <v>764</v>
      </c>
      <c r="F117" s="45">
        <v>73</v>
      </c>
      <c r="G117" s="22">
        <f t="shared" si="11"/>
        <v>837</v>
      </c>
      <c r="H117" s="22">
        <f t="shared" si="12"/>
        <v>920.7</v>
      </c>
      <c r="I117" s="45">
        <f t="shared" si="17"/>
        <v>29700</v>
      </c>
      <c r="J117" s="46">
        <f t="shared" si="13"/>
        <v>24858900</v>
      </c>
      <c r="K117" s="46">
        <f t="shared" si="14"/>
        <v>27344790</v>
      </c>
      <c r="L117" s="47">
        <f t="shared" si="15"/>
        <v>57000</v>
      </c>
      <c r="M117" s="48">
        <f t="shared" si="16"/>
        <v>2511000</v>
      </c>
      <c r="N117" s="49" t="s">
        <v>24</v>
      </c>
    </row>
    <row r="118" spans="1:14" x14ac:dyDescent="0.25">
      <c r="A118" s="43">
        <v>117</v>
      </c>
      <c r="B118" s="45">
        <v>2003</v>
      </c>
      <c r="C118" s="45">
        <v>20</v>
      </c>
      <c r="D118" s="45" t="s">
        <v>13</v>
      </c>
      <c r="E118" s="45">
        <v>764</v>
      </c>
      <c r="F118" s="45">
        <v>73</v>
      </c>
      <c r="G118" s="22">
        <f t="shared" si="11"/>
        <v>837</v>
      </c>
      <c r="H118" s="22">
        <f t="shared" si="12"/>
        <v>920.7</v>
      </c>
      <c r="I118" s="45">
        <f t="shared" si="17"/>
        <v>29700</v>
      </c>
      <c r="J118" s="46">
        <f t="shared" si="13"/>
        <v>24858900</v>
      </c>
      <c r="K118" s="46">
        <f t="shared" si="14"/>
        <v>27344790</v>
      </c>
      <c r="L118" s="47">
        <f t="shared" si="15"/>
        <v>57000</v>
      </c>
      <c r="M118" s="48">
        <f t="shared" si="16"/>
        <v>2511000</v>
      </c>
      <c r="N118" s="49" t="s">
        <v>24</v>
      </c>
    </row>
    <row r="119" spans="1:14" x14ac:dyDescent="0.25">
      <c r="A119" s="43">
        <v>118</v>
      </c>
      <c r="B119" s="45">
        <v>2004</v>
      </c>
      <c r="C119" s="45">
        <v>20</v>
      </c>
      <c r="D119" s="45" t="s">
        <v>20</v>
      </c>
      <c r="E119" s="45">
        <v>1336</v>
      </c>
      <c r="F119" s="45">
        <v>65</v>
      </c>
      <c r="G119" s="22">
        <f t="shared" si="11"/>
        <v>1401</v>
      </c>
      <c r="H119" s="22">
        <f t="shared" si="12"/>
        <v>1541.1000000000001</v>
      </c>
      <c r="I119" s="45">
        <f t="shared" si="17"/>
        <v>29700</v>
      </c>
      <c r="J119" s="46">
        <f t="shared" si="13"/>
        <v>41609700</v>
      </c>
      <c r="K119" s="46">
        <f t="shared" si="14"/>
        <v>45770670</v>
      </c>
      <c r="L119" s="47">
        <f t="shared" si="15"/>
        <v>95500</v>
      </c>
      <c r="M119" s="48">
        <f t="shared" si="16"/>
        <v>4203000</v>
      </c>
      <c r="N119" s="49" t="s">
        <v>24</v>
      </c>
    </row>
    <row r="120" spans="1:14" x14ac:dyDescent="0.25">
      <c r="A120" s="43">
        <v>119</v>
      </c>
      <c r="B120" s="45">
        <v>2005</v>
      </c>
      <c r="C120" s="45">
        <v>20</v>
      </c>
      <c r="D120" s="45" t="s">
        <v>20</v>
      </c>
      <c r="E120" s="45">
        <v>1336</v>
      </c>
      <c r="F120" s="45">
        <v>65</v>
      </c>
      <c r="G120" s="22">
        <f t="shared" si="11"/>
        <v>1401</v>
      </c>
      <c r="H120" s="22">
        <f t="shared" si="12"/>
        <v>1541.1000000000001</v>
      </c>
      <c r="I120" s="45">
        <f t="shared" si="17"/>
        <v>29700</v>
      </c>
      <c r="J120" s="46">
        <f t="shared" si="13"/>
        <v>41609700</v>
      </c>
      <c r="K120" s="46">
        <f t="shared" si="14"/>
        <v>45770670</v>
      </c>
      <c r="L120" s="47">
        <f t="shared" si="15"/>
        <v>95500</v>
      </c>
      <c r="M120" s="48">
        <f t="shared" si="16"/>
        <v>4203000</v>
      </c>
      <c r="N120" s="49" t="s">
        <v>24</v>
      </c>
    </row>
    <row r="121" spans="1:14" x14ac:dyDescent="0.25">
      <c r="A121" s="43">
        <v>120</v>
      </c>
      <c r="B121" s="45">
        <v>2006</v>
      </c>
      <c r="C121" s="45">
        <v>20</v>
      </c>
      <c r="D121" s="45" t="s">
        <v>13</v>
      </c>
      <c r="E121" s="45">
        <v>764</v>
      </c>
      <c r="F121" s="45">
        <v>73</v>
      </c>
      <c r="G121" s="22">
        <f t="shared" si="11"/>
        <v>837</v>
      </c>
      <c r="H121" s="22">
        <f t="shared" si="12"/>
        <v>920.7</v>
      </c>
      <c r="I121" s="45">
        <f t="shared" si="17"/>
        <v>29700</v>
      </c>
      <c r="J121" s="46">
        <f t="shared" si="13"/>
        <v>24858900</v>
      </c>
      <c r="K121" s="46">
        <f t="shared" si="14"/>
        <v>27344790</v>
      </c>
      <c r="L121" s="47">
        <f t="shared" si="15"/>
        <v>57000</v>
      </c>
      <c r="M121" s="48">
        <f t="shared" si="16"/>
        <v>2511000</v>
      </c>
      <c r="N121" s="49" t="s">
        <v>24</v>
      </c>
    </row>
    <row r="122" spans="1:14" x14ac:dyDescent="0.25">
      <c r="A122" s="43">
        <v>121</v>
      </c>
      <c r="B122" s="45">
        <v>2007</v>
      </c>
      <c r="C122" s="45">
        <v>20</v>
      </c>
      <c r="D122" s="45" t="s">
        <v>13</v>
      </c>
      <c r="E122" s="45">
        <v>764</v>
      </c>
      <c r="F122" s="45">
        <v>73</v>
      </c>
      <c r="G122" s="22">
        <f t="shared" si="11"/>
        <v>837</v>
      </c>
      <c r="H122" s="22">
        <f t="shared" si="12"/>
        <v>920.7</v>
      </c>
      <c r="I122" s="45">
        <f t="shared" si="17"/>
        <v>29700</v>
      </c>
      <c r="J122" s="46">
        <f t="shared" si="13"/>
        <v>24858900</v>
      </c>
      <c r="K122" s="46">
        <f t="shared" si="14"/>
        <v>27344790</v>
      </c>
      <c r="L122" s="47">
        <f t="shared" si="15"/>
        <v>57000</v>
      </c>
      <c r="M122" s="48">
        <f t="shared" si="16"/>
        <v>2511000</v>
      </c>
      <c r="N122" s="49" t="s">
        <v>24</v>
      </c>
    </row>
    <row r="123" spans="1:14" x14ac:dyDescent="0.25">
      <c r="A123" s="43">
        <v>122</v>
      </c>
      <c r="B123" s="45">
        <v>2008</v>
      </c>
      <c r="C123" s="45">
        <v>20</v>
      </c>
      <c r="D123" s="45" t="s">
        <v>20</v>
      </c>
      <c r="E123" s="45">
        <v>1336</v>
      </c>
      <c r="F123" s="45">
        <v>65</v>
      </c>
      <c r="G123" s="22">
        <f t="shared" si="11"/>
        <v>1401</v>
      </c>
      <c r="H123" s="22">
        <f t="shared" si="12"/>
        <v>1541.1000000000001</v>
      </c>
      <c r="I123" s="45">
        <f t="shared" si="17"/>
        <v>29700</v>
      </c>
      <c r="J123" s="46">
        <f t="shared" si="13"/>
        <v>41609700</v>
      </c>
      <c r="K123" s="46">
        <f t="shared" si="14"/>
        <v>45770670</v>
      </c>
      <c r="L123" s="47">
        <f t="shared" si="15"/>
        <v>95500</v>
      </c>
      <c r="M123" s="48">
        <f t="shared" si="16"/>
        <v>4203000</v>
      </c>
      <c r="N123" s="49" t="s">
        <v>24</v>
      </c>
    </row>
    <row r="124" spans="1:14" x14ac:dyDescent="0.25">
      <c r="A124" s="43">
        <v>123</v>
      </c>
      <c r="B124" s="45">
        <v>2101</v>
      </c>
      <c r="C124" s="45">
        <v>21</v>
      </c>
      <c r="D124" s="45" t="s">
        <v>39</v>
      </c>
      <c r="E124" s="45">
        <v>1593</v>
      </c>
      <c r="F124" s="45">
        <v>64</v>
      </c>
      <c r="G124" s="22">
        <f t="shared" si="11"/>
        <v>1657</v>
      </c>
      <c r="H124" s="22">
        <f t="shared" si="12"/>
        <v>1822.7</v>
      </c>
      <c r="I124" s="45">
        <f>I123+400</f>
        <v>30100</v>
      </c>
      <c r="J124" s="46">
        <f t="shared" si="13"/>
        <v>49875700</v>
      </c>
      <c r="K124" s="46">
        <f t="shared" si="14"/>
        <v>54863270</v>
      </c>
      <c r="L124" s="47">
        <f t="shared" si="15"/>
        <v>114500</v>
      </c>
      <c r="M124" s="48">
        <f t="shared" si="16"/>
        <v>4971000</v>
      </c>
      <c r="N124" s="49" t="s">
        <v>24</v>
      </c>
    </row>
    <row r="125" spans="1:14" x14ac:dyDescent="0.25">
      <c r="A125" s="43">
        <v>124</v>
      </c>
      <c r="B125" s="45">
        <v>2105</v>
      </c>
      <c r="C125" s="45">
        <v>21</v>
      </c>
      <c r="D125" s="45" t="s">
        <v>20</v>
      </c>
      <c r="E125" s="45">
        <v>1336</v>
      </c>
      <c r="F125" s="45">
        <v>65</v>
      </c>
      <c r="G125" s="22">
        <f t="shared" ref="G125:G182" si="18">E125+F125</f>
        <v>1401</v>
      </c>
      <c r="H125" s="22">
        <f t="shared" ref="H125:H182" si="19">G125*1.1</f>
        <v>1541.1000000000001</v>
      </c>
      <c r="I125" s="45">
        <f t="shared" ref="I125:I160" si="20">I124</f>
        <v>30100</v>
      </c>
      <c r="J125" s="46">
        <f t="shared" ref="J125:J182" si="21">G125*I125</f>
        <v>42170100</v>
      </c>
      <c r="K125" s="46">
        <f t="shared" ref="K125:K182" si="22">ROUND(J125*1.1,0)</f>
        <v>46387110</v>
      </c>
      <c r="L125" s="47">
        <f t="shared" ref="L125:L182" si="23">MROUND((K125*0.025/12),500)</f>
        <v>96500</v>
      </c>
      <c r="M125" s="48">
        <f t="shared" ref="M125:M182" si="24">G125*3000</f>
        <v>4203000</v>
      </c>
      <c r="N125" s="49" t="s">
        <v>24</v>
      </c>
    </row>
    <row r="126" spans="1:14" x14ac:dyDescent="0.25">
      <c r="A126" s="43">
        <v>125</v>
      </c>
      <c r="B126" s="45">
        <v>2106</v>
      </c>
      <c r="C126" s="45">
        <v>21</v>
      </c>
      <c r="D126" s="45" t="s">
        <v>13</v>
      </c>
      <c r="E126" s="45">
        <v>764</v>
      </c>
      <c r="F126" s="45">
        <v>73</v>
      </c>
      <c r="G126" s="22">
        <f t="shared" si="18"/>
        <v>837</v>
      </c>
      <c r="H126" s="22">
        <f t="shared" si="19"/>
        <v>920.7</v>
      </c>
      <c r="I126" s="45">
        <f t="shared" si="20"/>
        <v>30100</v>
      </c>
      <c r="J126" s="46">
        <f t="shared" si="21"/>
        <v>25193700</v>
      </c>
      <c r="K126" s="46">
        <f t="shared" si="22"/>
        <v>27713070</v>
      </c>
      <c r="L126" s="47">
        <f t="shared" si="23"/>
        <v>57500</v>
      </c>
      <c r="M126" s="48">
        <f t="shared" si="24"/>
        <v>2511000</v>
      </c>
      <c r="N126" s="49" t="s">
        <v>24</v>
      </c>
    </row>
    <row r="127" spans="1:14" x14ac:dyDescent="0.25">
      <c r="A127" s="43">
        <v>126</v>
      </c>
      <c r="B127" s="45">
        <v>2107</v>
      </c>
      <c r="C127" s="45">
        <v>21</v>
      </c>
      <c r="D127" s="45" t="s">
        <v>13</v>
      </c>
      <c r="E127" s="45">
        <v>764</v>
      </c>
      <c r="F127" s="45">
        <v>73</v>
      </c>
      <c r="G127" s="22">
        <f t="shared" si="18"/>
        <v>837</v>
      </c>
      <c r="H127" s="22">
        <f t="shared" si="19"/>
        <v>920.7</v>
      </c>
      <c r="I127" s="45">
        <f t="shared" si="20"/>
        <v>30100</v>
      </c>
      <c r="J127" s="46">
        <f t="shared" si="21"/>
        <v>25193700</v>
      </c>
      <c r="K127" s="46">
        <f t="shared" si="22"/>
        <v>27713070</v>
      </c>
      <c r="L127" s="47">
        <f t="shared" si="23"/>
        <v>57500</v>
      </c>
      <c r="M127" s="48">
        <f t="shared" si="24"/>
        <v>2511000</v>
      </c>
      <c r="N127" s="49" t="s">
        <v>24</v>
      </c>
    </row>
    <row r="128" spans="1:14" x14ac:dyDescent="0.25">
      <c r="A128" s="43">
        <v>127</v>
      </c>
      <c r="B128" s="45">
        <v>2108</v>
      </c>
      <c r="C128" s="45">
        <v>21</v>
      </c>
      <c r="D128" s="45" t="s">
        <v>20</v>
      </c>
      <c r="E128" s="45">
        <v>1336</v>
      </c>
      <c r="F128" s="45">
        <v>65</v>
      </c>
      <c r="G128" s="22">
        <f t="shared" si="18"/>
        <v>1401</v>
      </c>
      <c r="H128" s="22">
        <f t="shared" si="19"/>
        <v>1541.1000000000001</v>
      </c>
      <c r="I128" s="45">
        <f t="shared" si="20"/>
        <v>30100</v>
      </c>
      <c r="J128" s="46">
        <f t="shared" si="21"/>
        <v>42170100</v>
      </c>
      <c r="K128" s="46">
        <f t="shared" si="22"/>
        <v>46387110</v>
      </c>
      <c r="L128" s="47">
        <f t="shared" si="23"/>
        <v>96500</v>
      </c>
      <c r="M128" s="48">
        <f t="shared" si="24"/>
        <v>4203000</v>
      </c>
      <c r="N128" s="49" t="s">
        <v>24</v>
      </c>
    </row>
    <row r="129" spans="1:16" x14ac:dyDescent="0.25">
      <c r="A129" s="43">
        <v>128</v>
      </c>
      <c r="B129" s="45">
        <v>2201</v>
      </c>
      <c r="C129" s="45">
        <v>22</v>
      </c>
      <c r="D129" s="45" t="s">
        <v>20</v>
      </c>
      <c r="E129" s="45">
        <v>1336</v>
      </c>
      <c r="F129" s="45">
        <v>65</v>
      </c>
      <c r="G129" s="22">
        <f t="shared" si="18"/>
        <v>1401</v>
      </c>
      <c r="H129" s="22">
        <f t="shared" si="19"/>
        <v>1541.1000000000001</v>
      </c>
      <c r="I129" s="45">
        <f t="shared" si="20"/>
        <v>30100</v>
      </c>
      <c r="J129" s="46">
        <f t="shared" si="21"/>
        <v>42170100</v>
      </c>
      <c r="K129" s="46">
        <f t="shared" si="22"/>
        <v>46387110</v>
      </c>
      <c r="L129" s="47">
        <f t="shared" si="23"/>
        <v>96500</v>
      </c>
      <c r="M129" s="48">
        <f t="shared" si="24"/>
        <v>4203000</v>
      </c>
      <c r="N129" s="49" t="s">
        <v>24</v>
      </c>
    </row>
    <row r="130" spans="1:16" x14ac:dyDescent="0.25">
      <c r="A130" s="43">
        <v>129</v>
      </c>
      <c r="B130" s="45">
        <v>2202</v>
      </c>
      <c r="C130" s="45">
        <v>22</v>
      </c>
      <c r="D130" s="45" t="s">
        <v>13</v>
      </c>
      <c r="E130" s="45">
        <v>764</v>
      </c>
      <c r="F130" s="45">
        <v>73</v>
      </c>
      <c r="G130" s="22">
        <f t="shared" si="18"/>
        <v>837</v>
      </c>
      <c r="H130" s="22">
        <f t="shared" si="19"/>
        <v>920.7</v>
      </c>
      <c r="I130" s="45">
        <f t="shared" si="20"/>
        <v>30100</v>
      </c>
      <c r="J130" s="46">
        <f t="shared" si="21"/>
        <v>25193700</v>
      </c>
      <c r="K130" s="46">
        <f t="shared" si="22"/>
        <v>27713070</v>
      </c>
      <c r="L130" s="47">
        <f t="shared" si="23"/>
        <v>57500</v>
      </c>
      <c r="M130" s="48">
        <f t="shared" si="24"/>
        <v>2511000</v>
      </c>
      <c r="N130" s="49" t="s">
        <v>24</v>
      </c>
    </row>
    <row r="131" spans="1:16" x14ac:dyDescent="0.25">
      <c r="A131" s="43">
        <v>130</v>
      </c>
      <c r="B131" s="45">
        <v>2203</v>
      </c>
      <c r="C131" s="45">
        <v>22</v>
      </c>
      <c r="D131" s="45" t="s">
        <v>13</v>
      </c>
      <c r="E131" s="45">
        <v>764</v>
      </c>
      <c r="F131" s="45">
        <v>73</v>
      </c>
      <c r="G131" s="22">
        <f t="shared" si="18"/>
        <v>837</v>
      </c>
      <c r="H131" s="22">
        <f t="shared" si="19"/>
        <v>920.7</v>
      </c>
      <c r="I131" s="45">
        <f t="shared" si="20"/>
        <v>30100</v>
      </c>
      <c r="J131" s="46">
        <f t="shared" si="21"/>
        <v>25193700</v>
      </c>
      <c r="K131" s="46">
        <f t="shared" si="22"/>
        <v>27713070</v>
      </c>
      <c r="L131" s="47">
        <f t="shared" si="23"/>
        <v>57500</v>
      </c>
      <c r="M131" s="48">
        <f t="shared" si="24"/>
        <v>2511000</v>
      </c>
      <c r="N131" s="49" t="s">
        <v>24</v>
      </c>
    </row>
    <row r="132" spans="1:16" x14ac:dyDescent="0.25">
      <c r="A132" s="43">
        <v>131</v>
      </c>
      <c r="B132" s="45">
        <v>2204</v>
      </c>
      <c r="C132" s="45">
        <v>22</v>
      </c>
      <c r="D132" s="45" t="s">
        <v>20</v>
      </c>
      <c r="E132" s="45">
        <v>1336</v>
      </c>
      <c r="F132" s="45">
        <v>65</v>
      </c>
      <c r="G132" s="22">
        <f t="shared" si="18"/>
        <v>1401</v>
      </c>
      <c r="H132" s="22">
        <f t="shared" si="19"/>
        <v>1541.1000000000001</v>
      </c>
      <c r="I132" s="45">
        <f t="shared" si="20"/>
        <v>30100</v>
      </c>
      <c r="J132" s="46">
        <f t="shared" si="21"/>
        <v>42170100</v>
      </c>
      <c r="K132" s="46">
        <f t="shared" si="22"/>
        <v>46387110</v>
      </c>
      <c r="L132" s="47">
        <f t="shared" si="23"/>
        <v>96500</v>
      </c>
      <c r="M132" s="48">
        <f t="shared" si="24"/>
        <v>4203000</v>
      </c>
      <c r="N132" s="49" t="s">
        <v>24</v>
      </c>
    </row>
    <row r="133" spans="1:16" x14ac:dyDescent="0.25">
      <c r="A133" s="43">
        <v>132</v>
      </c>
      <c r="B133" s="45">
        <v>2205</v>
      </c>
      <c r="C133" s="45">
        <v>22</v>
      </c>
      <c r="D133" s="45" t="s">
        <v>20</v>
      </c>
      <c r="E133" s="45">
        <v>1336</v>
      </c>
      <c r="F133" s="45">
        <v>65</v>
      </c>
      <c r="G133" s="22">
        <f t="shared" si="18"/>
        <v>1401</v>
      </c>
      <c r="H133" s="22">
        <f t="shared" si="19"/>
        <v>1541.1000000000001</v>
      </c>
      <c r="I133" s="45">
        <f t="shared" si="20"/>
        <v>30100</v>
      </c>
      <c r="J133" s="46">
        <f t="shared" si="21"/>
        <v>42170100</v>
      </c>
      <c r="K133" s="46">
        <f t="shared" si="22"/>
        <v>46387110</v>
      </c>
      <c r="L133" s="47">
        <f t="shared" si="23"/>
        <v>96500</v>
      </c>
      <c r="M133" s="48">
        <f t="shared" si="24"/>
        <v>4203000</v>
      </c>
      <c r="N133" s="49" t="s">
        <v>24</v>
      </c>
      <c r="P133">
        <f>80*6</f>
        <v>480</v>
      </c>
    </row>
    <row r="134" spans="1:16" x14ac:dyDescent="0.25">
      <c r="A134" s="43">
        <v>133</v>
      </c>
      <c r="B134" s="45">
        <v>2206</v>
      </c>
      <c r="C134" s="45">
        <v>22</v>
      </c>
      <c r="D134" s="45" t="s">
        <v>13</v>
      </c>
      <c r="E134" s="45">
        <v>764</v>
      </c>
      <c r="F134" s="45">
        <v>73</v>
      </c>
      <c r="G134" s="22">
        <f t="shared" si="18"/>
        <v>837</v>
      </c>
      <c r="H134" s="22">
        <f t="shared" si="19"/>
        <v>920.7</v>
      </c>
      <c r="I134" s="45">
        <f t="shared" si="20"/>
        <v>30100</v>
      </c>
      <c r="J134" s="46">
        <f t="shared" si="21"/>
        <v>25193700</v>
      </c>
      <c r="K134" s="46">
        <f t="shared" si="22"/>
        <v>27713070</v>
      </c>
      <c r="L134" s="47">
        <f t="shared" si="23"/>
        <v>57500</v>
      </c>
      <c r="M134" s="48">
        <f t="shared" si="24"/>
        <v>2511000</v>
      </c>
      <c r="N134" s="49" t="s">
        <v>24</v>
      </c>
    </row>
    <row r="135" spans="1:16" x14ac:dyDescent="0.25">
      <c r="A135" s="43">
        <v>134</v>
      </c>
      <c r="B135" s="45">
        <v>2207</v>
      </c>
      <c r="C135" s="45">
        <v>22</v>
      </c>
      <c r="D135" s="45" t="s">
        <v>13</v>
      </c>
      <c r="E135" s="45">
        <v>764</v>
      </c>
      <c r="F135" s="45">
        <v>73</v>
      </c>
      <c r="G135" s="22">
        <f t="shared" si="18"/>
        <v>837</v>
      </c>
      <c r="H135" s="22">
        <f t="shared" si="19"/>
        <v>920.7</v>
      </c>
      <c r="I135" s="45">
        <f t="shared" si="20"/>
        <v>30100</v>
      </c>
      <c r="J135" s="46">
        <f t="shared" si="21"/>
        <v>25193700</v>
      </c>
      <c r="K135" s="46">
        <f t="shared" si="22"/>
        <v>27713070</v>
      </c>
      <c r="L135" s="47">
        <f t="shared" si="23"/>
        <v>57500</v>
      </c>
      <c r="M135" s="48">
        <f t="shared" si="24"/>
        <v>2511000</v>
      </c>
      <c r="N135" s="49" t="s">
        <v>24</v>
      </c>
    </row>
    <row r="136" spans="1:16" x14ac:dyDescent="0.25">
      <c r="A136" s="43">
        <v>135</v>
      </c>
      <c r="B136" s="45">
        <v>2208</v>
      </c>
      <c r="C136" s="45">
        <v>22</v>
      </c>
      <c r="D136" s="45" t="s">
        <v>20</v>
      </c>
      <c r="E136" s="45">
        <v>1336</v>
      </c>
      <c r="F136" s="45">
        <v>65</v>
      </c>
      <c r="G136" s="22">
        <f t="shared" si="18"/>
        <v>1401</v>
      </c>
      <c r="H136" s="22">
        <f t="shared" si="19"/>
        <v>1541.1000000000001</v>
      </c>
      <c r="I136" s="45">
        <f t="shared" si="20"/>
        <v>30100</v>
      </c>
      <c r="J136" s="46">
        <f t="shared" si="21"/>
        <v>42170100</v>
      </c>
      <c r="K136" s="46">
        <f t="shared" si="22"/>
        <v>46387110</v>
      </c>
      <c r="L136" s="47">
        <f t="shared" si="23"/>
        <v>96500</v>
      </c>
      <c r="M136" s="48">
        <f t="shared" si="24"/>
        <v>4203000</v>
      </c>
      <c r="N136" s="49" t="s">
        <v>24</v>
      </c>
    </row>
    <row r="137" spans="1:16" x14ac:dyDescent="0.25">
      <c r="A137" s="43">
        <v>136</v>
      </c>
      <c r="B137" s="45">
        <v>2301</v>
      </c>
      <c r="C137" s="45">
        <v>23</v>
      </c>
      <c r="D137" s="45" t="s">
        <v>20</v>
      </c>
      <c r="E137" s="45">
        <v>1336</v>
      </c>
      <c r="F137" s="45">
        <v>65</v>
      </c>
      <c r="G137" s="22">
        <f t="shared" si="18"/>
        <v>1401</v>
      </c>
      <c r="H137" s="22">
        <f t="shared" si="19"/>
        <v>1541.1000000000001</v>
      </c>
      <c r="I137" s="45">
        <f t="shared" si="20"/>
        <v>30100</v>
      </c>
      <c r="J137" s="46">
        <f t="shared" si="21"/>
        <v>42170100</v>
      </c>
      <c r="K137" s="46">
        <f t="shared" si="22"/>
        <v>46387110</v>
      </c>
      <c r="L137" s="47">
        <f t="shared" si="23"/>
        <v>96500</v>
      </c>
      <c r="M137" s="48">
        <f t="shared" si="24"/>
        <v>4203000</v>
      </c>
      <c r="N137" s="49" t="s">
        <v>24</v>
      </c>
    </row>
    <row r="138" spans="1:16" x14ac:dyDescent="0.25">
      <c r="A138" s="43">
        <v>137</v>
      </c>
      <c r="B138" s="45">
        <v>2302</v>
      </c>
      <c r="C138" s="45">
        <v>23</v>
      </c>
      <c r="D138" s="45" t="s">
        <v>13</v>
      </c>
      <c r="E138" s="45">
        <v>764</v>
      </c>
      <c r="F138" s="45">
        <v>73</v>
      </c>
      <c r="G138" s="22">
        <f t="shared" si="18"/>
        <v>837</v>
      </c>
      <c r="H138" s="22">
        <f t="shared" si="19"/>
        <v>920.7</v>
      </c>
      <c r="I138" s="45">
        <f t="shared" si="20"/>
        <v>30100</v>
      </c>
      <c r="J138" s="46">
        <f t="shared" si="21"/>
        <v>25193700</v>
      </c>
      <c r="K138" s="46">
        <f t="shared" si="22"/>
        <v>27713070</v>
      </c>
      <c r="L138" s="47">
        <f t="shared" si="23"/>
        <v>57500</v>
      </c>
      <c r="M138" s="48">
        <f t="shared" si="24"/>
        <v>2511000</v>
      </c>
      <c r="N138" s="49" t="s">
        <v>24</v>
      </c>
    </row>
    <row r="139" spans="1:16" x14ac:dyDescent="0.25">
      <c r="A139" s="43">
        <v>138</v>
      </c>
      <c r="B139" s="45">
        <v>2303</v>
      </c>
      <c r="C139" s="45">
        <v>23</v>
      </c>
      <c r="D139" s="45" t="s">
        <v>13</v>
      </c>
      <c r="E139" s="45">
        <v>764</v>
      </c>
      <c r="F139" s="45">
        <v>73</v>
      </c>
      <c r="G139" s="22">
        <f t="shared" si="18"/>
        <v>837</v>
      </c>
      <c r="H139" s="22">
        <f t="shared" si="19"/>
        <v>920.7</v>
      </c>
      <c r="I139" s="45">
        <f t="shared" si="20"/>
        <v>30100</v>
      </c>
      <c r="J139" s="46">
        <f t="shared" si="21"/>
        <v>25193700</v>
      </c>
      <c r="K139" s="46">
        <f t="shared" si="22"/>
        <v>27713070</v>
      </c>
      <c r="L139" s="47">
        <f t="shared" si="23"/>
        <v>57500</v>
      </c>
      <c r="M139" s="48">
        <f t="shared" si="24"/>
        <v>2511000</v>
      </c>
      <c r="N139" s="49" t="s">
        <v>24</v>
      </c>
    </row>
    <row r="140" spans="1:16" x14ac:dyDescent="0.25">
      <c r="A140" s="43">
        <v>139</v>
      </c>
      <c r="B140" s="45">
        <v>2304</v>
      </c>
      <c r="C140" s="45">
        <v>23</v>
      </c>
      <c r="D140" s="45" t="s">
        <v>20</v>
      </c>
      <c r="E140" s="45">
        <v>1336</v>
      </c>
      <c r="F140" s="45">
        <v>65</v>
      </c>
      <c r="G140" s="22">
        <f t="shared" si="18"/>
        <v>1401</v>
      </c>
      <c r="H140" s="22">
        <f t="shared" si="19"/>
        <v>1541.1000000000001</v>
      </c>
      <c r="I140" s="45">
        <f t="shared" si="20"/>
        <v>30100</v>
      </c>
      <c r="J140" s="46">
        <f t="shared" si="21"/>
        <v>42170100</v>
      </c>
      <c r="K140" s="46">
        <f t="shared" si="22"/>
        <v>46387110</v>
      </c>
      <c r="L140" s="47">
        <f t="shared" si="23"/>
        <v>96500</v>
      </c>
      <c r="M140" s="48">
        <f t="shared" si="24"/>
        <v>4203000</v>
      </c>
      <c r="N140" s="49" t="s">
        <v>24</v>
      </c>
    </row>
    <row r="141" spans="1:16" x14ac:dyDescent="0.25">
      <c r="A141" s="43">
        <v>140</v>
      </c>
      <c r="B141" s="45">
        <v>2305</v>
      </c>
      <c r="C141" s="45">
        <v>23</v>
      </c>
      <c r="D141" s="45" t="s">
        <v>20</v>
      </c>
      <c r="E141" s="45">
        <v>1336</v>
      </c>
      <c r="F141" s="45">
        <v>65</v>
      </c>
      <c r="G141" s="22">
        <f t="shared" si="18"/>
        <v>1401</v>
      </c>
      <c r="H141" s="22">
        <f t="shared" si="19"/>
        <v>1541.1000000000001</v>
      </c>
      <c r="I141" s="45">
        <f t="shared" si="20"/>
        <v>30100</v>
      </c>
      <c r="J141" s="46">
        <f t="shared" si="21"/>
        <v>42170100</v>
      </c>
      <c r="K141" s="46">
        <f t="shared" si="22"/>
        <v>46387110</v>
      </c>
      <c r="L141" s="47">
        <f t="shared" si="23"/>
        <v>96500</v>
      </c>
      <c r="M141" s="48">
        <f t="shared" si="24"/>
        <v>4203000</v>
      </c>
      <c r="N141" s="49" t="s">
        <v>24</v>
      </c>
    </row>
    <row r="142" spans="1:16" x14ac:dyDescent="0.25">
      <c r="A142" s="43">
        <v>141</v>
      </c>
      <c r="B142" s="45">
        <v>2306</v>
      </c>
      <c r="C142" s="45">
        <v>23</v>
      </c>
      <c r="D142" s="45" t="s">
        <v>13</v>
      </c>
      <c r="E142" s="45">
        <v>764</v>
      </c>
      <c r="F142" s="45">
        <v>73</v>
      </c>
      <c r="G142" s="22">
        <f t="shared" si="18"/>
        <v>837</v>
      </c>
      <c r="H142" s="22">
        <f t="shared" si="19"/>
        <v>920.7</v>
      </c>
      <c r="I142" s="45">
        <f t="shared" si="20"/>
        <v>30100</v>
      </c>
      <c r="J142" s="46">
        <f t="shared" si="21"/>
        <v>25193700</v>
      </c>
      <c r="K142" s="46">
        <f t="shared" si="22"/>
        <v>27713070</v>
      </c>
      <c r="L142" s="47">
        <f t="shared" si="23"/>
        <v>57500</v>
      </c>
      <c r="M142" s="48">
        <f t="shared" si="24"/>
        <v>2511000</v>
      </c>
      <c r="N142" s="49" t="s">
        <v>24</v>
      </c>
    </row>
    <row r="143" spans="1:16" x14ac:dyDescent="0.25">
      <c r="A143" s="43">
        <v>142</v>
      </c>
      <c r="B143" s="45">
        <v>2307</v>
      </c>
      <c r="C143" s="45">
        <v>23</v>
      </c>
      <c r="D143" s="45" t="s">
        <v>13</v>
      </c>
      <c r="E143" s="45">
        <v>764</v>
      </c>
      <c r="F143" s="45">
        <v>73</v>
      </c>
      <c r="G143" s="22">
        <f t="shared" si="18"/>
        <v>837</v>
      </c>
      <c r="H143" s="22">
        <f t="shared" si="19"/>
        <v>920.7</v>
      </c>
      <c r="I143" s="45">
        <f t="shared" si="20"/>
        <v>30100</v>
      </c>
      <c r="J143" s="46">
        <f t="shared" si="21"/>
        <v>25193700</v>
      </c>
      <c r="K143" s="46">
        <f t="shared" si="22"/>
        <v>27713070</v>
      </c>
      <c r="L143" s="47">
        <f t="shared" si="23"/>
        <v>57500</v>
      </c>
      <c r="M143" s="48">
        <f t="shared" si="24"/>
        <v>2511000</v>
      </c>
      <c r="N143" s="49" t="s">
        <v>24</v>
      </c>
    </row>
    <row r="144" spans="1:16" x14ac:dyDescent="0.25">
      <c r="A144" s="43">
        <v>143</v>
      </c>
      <c r="B144" s="45">
        <v>2308</v>
      </c>
      <c r="C144" s="45">
        <v>23</v>
      </c>
      <c r="D144" s="45" t="s">
        <v>20</v>
      </c>
      <c r="E144" s="45">
        <v>1336</v>
      </c>
      <c r="F144" s="45">
        <v>65</v>
      </c>
      <c r="G144" s="22">
        <f t="shared" si="18"/>
        <v>1401</v>
      </c>
      <c r="H144" s="22">
        <f t="shared" si="19"/>
        <v>1541.1000000000001</v>
      </c>
      <c r="I144" s="45">
        <f t="shared" si="20"/>
        <v>30100</v>
      </c>
      <c r="J144" s="46">
        <f t="shared" si="21"/>
        <v>42170100</v>
      </c>
      <c r="K144" s="46">
        <f t="shared" si="22"/>
        <v>46387110</v>
      </c>
      <c r="L144" s="47">
        <f t="shared" si="23"/>
        <v>96500</v>
      </c>
      <c r="M144" s="48">
        <f t="shared" si="24"/>
        <v>4203000</v>
      </c>
      <c r="N144" s="49" t="s">
        <v>24</v>
      </c>
    </row>
    <row r="145" spans="1:14" x14ac:dyDescent="0.25">
      <c r="A145" s="43">
        <v>144</v>
      </c>
      <c r="B145" s="45">
        <v>2401</v>
      </c>
      <c r="C145" s="45">
        <v>24</v>
      </c>
      <c r="D145" s="45" t="s">
        <v>20</v>
      </c>
      <c r="E145" s="45">
        <v>1336</v>
      </c>
      <c r="F145" s="45">
        <v>65</v>
      </c>
      <c r="G145" s="22">
        <f t="shared" si="18"/>
        <v>1401</v>
      </c>
      <c r="H145" s="22">
        <f t="shared" si="19"/>
        <v>1541.1000000000001</v>
      </c>
      <c r="I145" s="45">
        <f t="shared" si="20"/>
        <v>30100</v>
      </c>
      <c r="J145" s="46">
        <f t="shared" si="21"/>
        <v>42170100</v>
      </c>
      <c r="K145" s="46">
        <f t="shared" si="22"/>
        <v>46387110</v>
      </c>
      <c r="L145" s="47">
        <f t="shared" si="23"/>
        <v>96500</v>
      </c>
      <c r="M145" s="48">
        <f t="shared" si="24"/>
        <v>4203000</v>
      </c>
      <c r="N145" s="49" t="s">
        <v>24</v>
      </c>
    </row>
    <row r="146" spans="1:14" x14ac:dyDescent="0.25">
      <c r="A146" s="43">
        <v>145</v>
      </c>
      <c r="B146" s="45">
        <v>2402</v>
      </c>
      <c r="C146" s="45">
        <v>24</v>
      </c>
      <c r="D146" s="45" t="s">
        <v>13</v>
      </c>
      <c r="E146" s="45">
        <v>764</v>
      </c>
      <c r="F146" s="45">
        <v>73</v>
      </c>
      <c r="G146" s="22">
        <f t="shared" si="18"/>
        <v>837</v>
      </c>
      <c r="H146" s="22">
        <f t="shared" si="19"/>
        <v>920.7</v>
      </c>
      <c r="I146" s="45">
        <f t="shared" si="20"/>
        <v>30100</v>
      </c>
      <c r="J146" s="46">
        <f t="shared" si="21"/>
        <v>25193700</v>
      </c>
      <c r="K146" s="46">
        <f t="shared" si="22"/>
        <v>27713070</v>
      </c>
      <c r="L146" s="47">
        <f t="shared" si="23"/>
        <v>57500</v>
      </c>
      <c r="M146" s="48">
        <f t="shared" si="24"/>
        <v>2511000</v>
      </c>
      <c r="N146" s="49" t="s">
        <v>24</v>
      </c>
    </row>
    <row r="147" spans="1:14" x14ac:dyDescent="0.25">
      <c r="A147" s="43">
        <v>146</v>
      </c>
      <c r="B147" s="45">
        <v>2403</v>
      </c>
      <c r="C147" s="45">
        <v>24</v>
      </c>
      <c r="D147" s="45" t="s">
        <v>13</v>
      </c>
      <c r="E147" s="45">
        <v>764</v>
      </c>
      <c r="F147" s="45">
        <v>73</v>
      </c>
      <c r="G147" s="22">
        <f t="shared" si="18"/>
        <v>837</v>
      </c>
      <c r="H147" s="22">
        <f t="shared" si="19"/>
        <v>920.7</v>
      </c>
      <c r="I147" s="45">
        <f t="shared" si="20"/>
        <v>30100</v>
      </c>
      <c r="J147" s="46">
        <f t="shared" si="21"/>
        <v>25193700</v>
      </c>
      <c r="K147" s="46">
        <f t="shared" si="22"/>
        <v>27713070</v>
      </c>
      <c r="L147" s="47">
        <f t="shared" si="23"/>
        <v>57500</v>
      </c>
      <c r="M147" s="48">
        <f t="shared" si="24"/>
        <v>2511000</v>
      </c>
      <c r="N147" s="49" t="s">
        <v>24</v>
      </c>
    </row>
    <row r="148" spans="1:14" x14ac:dyDescent="0.25">
      <c r="A148" s="43">
        <v>147</v>
      </c>
      <c r="B148" s="45">
        <v>2404</v>
      </c>
      <c r="C148" s="45">
        <v>24</v>
      </c>
      <c r="D148" s="45" t="s">
        <v>20</v>
      </c>
      <c r="E148" s="45">
        <v>1336</v>
      </c>
      <c r="F148" s="45">
        <v>65</v>
      </c>
      <c r="G148" s="22">
        <f t="shared" si="18"/>
        <v>1401</v>
      </c>
      <c r="H148" s="22">
        <f t="shared" si="19"/>
        <v>1541.1000000000001</v>
      </c>
      <c r="I148" s="45">
        <f t="shared" si="20"/>
        <v>30100</v>
      </c>
      <c r="J148" s="46">
        <f t="shared" si="21"/>
        <v>42170100</v>
      </c>
      <c r="K148" s="46">
        <f t="shared" si="22"/>
        <v>46387110</v>
      </c>
      <c r="L148" s="47">
        <f t="shared" si="23"/>
        <v>96500</v>
      </c>
      <c r="M148" s="48">
        <f t="shared" si="24"/>
        <v>4203000</v>
      </c>
      <c r="N148" s="49" t="s">
        <v>24</v>
      </c>
    </row>
    <row r="149" spans="1:14" x14ac:dyDescent="0.25">
      <c r="A149" s="43">
        <v>148</v>
      </c>
      <c r="B149" s="45">
        <v>2405</v>
      </c>
      <c r="C149" s="45">
        <v>24</v>
      </c>
      <c r="D149" s="45" t="s">
        <v>20</v>
      </c>
      <c r="E149" s="45">
        <v>1336</v>
      </c>
      <c r="F149" s="45">
        <v>65</v>
      </c>
      <c r="G149" s="22">
        <f t="shared" si="18"/>
        <v>1401</v>
      </c>
      <c r="H149" s="22">
        <f t="shared" si="19"/>
        <v>1541.1000000000001</v>
      </c>
      <c r="I149" s="45">
        <f t="shared" si="20"/>
        <v>30100</v>
      </c>
      <c r="J149" s="46">
        <f t="shared" si="21"/>
        <v>42170100</v>
      </c>
      <c r="K149" s="46">
        <f t="shared" si="22"/>
        <v>46387110</v>
      </c>
      <c r="L149" s="47">
        <f t="shared" si="23"/>
        <v>96500</v>
      </c>
      <c r="M149" s="48">
        <f t="shared" si="24"/>
        <v>4203000</v>
      </c>
      <c r="N149" s="49" t="s">
        <v>24</v>
      </c>
    </row>
    <row r="150" spans="1:14" x14ac:dyDescent="0.25">
      <c r="A150" s="43">
        <v>149</v>
      </c>
      <c r="B150" s="45">
        <v>2406</v>
      </c>
      <c r="C150" s="45">
        <v>24</v>
      </c>
      <c r="D150" s="45" t="s">
        <v>13</v>
      </c>
      <c r="E150" s="45">
        <v>764</v>
      </c>
      <c r="F150" s="45">
        <v>73</v>
      </c>
      <c r="G150" s="22">
        <f t="shared" si="18"/>
        <v>837</v>
      </c>
      <c r="H150" s="22">
        <f t="shared" si="19"/>
        <v>920.7</v>
      </c>
      <c r="I150" s="45">
        <f t="shared" si="20"/>
        <v>30100</v>
      </c>
      <c r="J150" s="46">
        <f t="shared" si="21"/>
        <v>25193700</v>
      </c>
      <c r="K150" s="46">
        <f t="shared" si="22"/>
        <v>27713070</v>
      </c>
      <c r="L150" s="47">
        <f t="shared" si="23"/>
        <v>57500</v>
      </c>
      <c r="M150" s="48">
        <f t="shared" si="24"/>
        <v>2511000</v>
      </c>
      <c r="N150" s="49" t="s">
        <v>24</v>
      </c>
    </row>
    <row r="151" spans="1:14" x14ac:dyDescent="0.25">
      <c r="A151" s="43">
        <v>150</v>
      </c>
      <c r="B151" s="45">
        <v>2407</v>
      </c>
      <c r="C151" s="45">
        <v>24</v>
      </c>
      <c r="D151" s="45" t="s">
        <v>13</v>
      </c>
      <c r="E151" s="45">
        <v>764</v>
      </c>
      <c r="F151" s="45">
        <v>73</v>
      </c>
      <c r="G151" s="22">
        <f t="shared" si="18"/>
        <v>837</v>
      </c>
      <c r="H151" s="22">
        <f t="shared" si="19"/>
        <v>920.7</v>
      </c>
      <c r="I151" s="45">
        <f t="shared" si="20"/>
        <v>30100</v>
      </c>
      <c r="J151" s="46">
        <f t="shared" si="21"/>
        <v>25193700</v>
      </c>
      <c r="K151" s="46">
        <f t="shared" si="22"/>
        <v>27713070</v>
      </c>
      <c r="L151" s="47">
        <f t="shared" si="23"/>
        <v>57500</v>
      </c>
      <c r="M151" s="48">
        <f t="shared" si="24"/>
        <v>2511000</v>
      </c>
      <c r="N151" s="49" t="s">
        <v>24</v>
      </c>
    </row>
    <row r="152" spans="1:14" x14ac:dyDescent="0.25">
      <c r="A152" s="43">
        <v>151</v>
      </c>
      <c r="B152" s="45">
        <v>2408</v>
      </c>
      <c r="C152" s="45">
        <v>24</v>
      </c>
      <c r="D152" s="45" t="s">
        <v>20</v>
      </c>
      <c r="E152" s="45">
        <v>1336</v>
      </c>
      <c r="F152" s="45">
        <v>65</v>
      </c>
      <c r="G152" s="22">
        <f t="shared" si="18"/>
        <v>1401</v>
      </c>
      <c r="H152" s="22">
        <f t="shared" si="19"/>
        <v>1541.1000000000001</v>
      </c>
      <c r="I152" s="45">
        <f t="shared" si="20"/>
        <v>30100</v>
      </c>
      <c r="J152" s="46">
        <f t="shared" si="21"/>
        <v>42170100</v>
      </c>
      <c r="K152" s="46">
        <f t="shared" si="22"/>
        <v>46387110</v>
      </c>
      <c r="L152" s="47">
        <f t="shared" si="23"/>
        <v>96500</v>
      </c>
      <c r="M152" s="48">
        <f t="shared" si="24"/>
        <v>4203000</v>
      </c>
      <c r="N152" s="49" t="s">
        <v>24</v>
      </c>
    </row>
    <row r="153" spans="1:14" x14ac:dyDescent="0.25">
      <c r="A153" s="43">
        <v>152</v>
      </c>
      <c r="B153" s="45">
        <v>2501</v>
      </c>
      <c r="C153" s="45">
        <v>25</v>
      </c>
      <c r="D153" s="45" t="s">
        <v>20</v>
      </c>
      <c r="E153" s="45">
        <v>1336</v>
      </c>
      <c r="F153" s="45">
        <v>65</v>
      </c>
      <c r="G153" s="22">
        <f t="shared" si="18"/>
        <v>1401</v>
      </c>
      <c r="H153" s="22">
        <f t="shared" si="19"/>
        <v>1541.1000000000001</v>
      </c>
      <c r="I153" s="45">
        <f t="shared" si="20"/>
        <v>30100</v>
      </c>
      <c r="J153" s="46">
        <f t="shared" si="21"/>
        <v>42170100</v>
      </c>
      <c r="K153" s="46">
        <f t="shared" si="22"/>
        <v>46387110</v>
      </c>
      <c r="L153" s="47">
        <f t="shared" si="23"/>
        <v>96500</v>
      </c>
      <c r="M153" s="48">
        <f t="shared" si="24"/>
        <v>4203000</v>
      </c>
      <c r="N153" s="49" t="s">
        <v>24</v>
      </c>
    </row>
    <row r="154" spans="1:14" x14ac:dyDescent="0.25">
      <c r="A154" s="43">
        <v>153</v>
      </c>
      <c r="B154" s="45">
        <v>2502</v>
      </c>
      <c r="C154" s="45">
        <v>25</v>
      </c>
      <c r="D154" s="45" t="s">
        <v>13</v>
      </c>
      <c r="E154" s="45">
        <v>764</v>
      </c>
      <c r="F154" s="45">
        <v>73</v>
      </c>
      <c r="G154" s="22">
        <f t="shared" si="18"/>
        <v>837</v>
      </c>
      <c r="H154" s="22">
        <f t="shared" si="19"/>
        <v>920.7</v>
      </c>
      <c r="I154" s="45">
        <f t="shared" si="20"/>
        <v>30100</v>
      </c>
      <c r="J154" s="46">
        <f t="shared" si="21"/>
        <v>25193700</v>
      </c>
      <c r="K154" s="46">
        <f t="shared" si="22"/>
        <v>27713070</v>
      </c>
      <c r="L154" s="47">
        <f t="shared" si="23"/>
        <v>57500</v>
      </c>
      <c r="M154" s="48">
        <f t="shared" si="24"/>
        <v>2511000</v>
      </c>
      <c r="N154" s="49" t="s">
        <v>24</v>
      </c>
    </row>
    <row r="155" spans="1:14" x14ac:dyDescent="0.25">
      <c r="A155" s="43">
        <v>154</v>
      </c>
      <c r="B155" s="45">
        <v>2503</v>
      </c>
      <c r="C155" s="45">
        <v>25</v>
      </c>
      <c r="D155" s="45" t="s">
        <v>13</v>
      </c>
      <c r="E155" s="45">
        <v>764</v>
      </c>
      <c r="F155" s="45">
        <v>73</v>
      </c>
      <c r="G155" s="22">
        <f t="shared" si="18"/>
        <v>837</v>
      </c>
      <c r="H155" s="22">
        <f t="shared" si="19"/>
        <v>920.7</v>
      </c>
      <c r="I155" s="45">
        <f t="shared" si="20"/>
        <v>30100</v>
      </c>
      <c r="J155" s="46">
        <f t="shared" si="21"/>
        <v>25193700</v>
      </c>
      <c r="K155" s="46">
        <f t="shared" si="22"/>
        <v>27713070</v>
      </c>
      <c r="L155" s="47">
        <f t="shared" si="23"/>
        <v>57500</v>
      </c>
      <c r="M155" s="48">
        <f t="shared" si="24"/>
        <v>2511000</v>
      </c>
      <c r="N155" s="49" t="s">
        <v>24</v>
      </c>
    </row>
    <row r="156" spans="1:14" x14ac:dyDescent="0.25">
      <c r="A156" s="43">
        <v>155</v>
      </c>
      <c r="B156" s="45">
        <v>2504</v>
      </c>
      <c r="C156" s="45">
        <v>25</v>
      </c>
      <c r="D156" s="45" t="s">
        <v>20</v>
      </c>
      <c r="E156" s="45">
        <v>1336</v>
      </c>
      <c r="F156" s="45">
        <v>65</v>
      </c>
      <c r="G156" s="22">
        <f t="shared" si="18"/>
        <v>1401</v>
      </c>
      <c r="H156" s="22">
        <f t="shared" si="19"/>
        <v>1541.1000000000001</v>
      </c>
      <c r="I156" s="45">
        <f t="shared" si="20"/>
        <v>30100</v>
      </c>
      <c r="J156" s="46">
        <f t="shared" si="21"/>
        <v>42170100</v>
      </c>
      <c r="K156" s="46">
        <f t="shared" si="22"/>
        <v>46387110</v>
      </c>
      <c r="L156" s="47">
        <f t="shared" si="23"/>
        <v>96500</v>
      </c>
      <c r="M156" s="48">
        <f t="shared" si="24"/>
        <v>4203000</v>
      </c>
      <c r="N156" s="49" t="s">
        <v>24</v>
      </c>
    </row>
    <row r="157" spans="1:14" x14ac:dyDescent="0.25">
      <c r="A157" s="43">
        <v>156</v>
      </c>
      <c r="B157" s="45">
        <v>2505</v>
      </c>
      <c r="C157" s="45">
        <v>25</v>
      </c>
      <c r="D157" s="45" t="s">
        <v>20</v>
      </c>
      <c r="E157" s="45">
        <v>1336</v>
      </c>
      <c r="F157" s="45">
        <v>65</v>
      </c>
      <c r="G157" s="22">
        <f t="shared" si="18"/>
        <v>1401</v>
      </c>
      <c r="H157" s="22">
        <f t="shared" si="19"/>
        <v>1541.1000000000001</v>
      </c>
      <c r="I157" s="45">
        <f t="shared" si="20"/>
        <v>30100</v>
      </c>
      <c r="J157" s="46">
        <f t="shared" si="21"/>
        <v>42170100</v>
      </c>
      <c r="K157" s="46">
        <f t="shared" si="22"/>
        <v>46387110</v>
      </c>
      <c r="L157" s="47">
        <f t="shared" si="23"/>
        <v>96500</v>
      </c>
      <c r="M157" s="48">
        <f t="shared" si="24"/>
        <v>4203000</v>
      </c>
      <c r="N157" s="49" t="s">
        <v>24</v>
      </c>
    </row>
    <row r="158" spans="1:14" x14ac:dyDescent="0.25">
      <c r="A158" s="43">
        <v>157</v>
      </c>
      <c r="B158" s="45">
        <v>2506</v>
      </c>
      <c r="C158" s="45">
        <v>25</v>
      </c>
      <c r="D158" s="45" t="s">
        <v>13</v>
      </c>
      <c r="E158" s="45">
        <v>764</v>
      </c>
      <c r="F158" s="45">
        <v>73</v>
      </c>
      <c r="G158" s="22">
        <f t="shared" si="18"/>
        <v>837</v>
      </c>
      <c r="H158" s="22">
        <f t="shared" si="19"/>
        <v>920.7</v>
      </c>
      <c r="I158" s="45">
        <f t="shared" si="20"/>
        <v>30100</v>
      </c>
      <c r="J158" s="46">
        <f t="shared" si="21"/>
        <v>25193700</v>
      </c>
      <c r="K158" s="46">
        <f t="shared" si="22"/>
        <v>27713070</v>
      </c>
      <c r="L158" s="47">
        <f t="shared" si="23"/>
        <v>57500</v>
      </c>
      <c r="M158" s="48">
        <f t="shared" si="24"/>
        <v>2511000</v>
      </c>
      <c r="N158" s="49" t="s">
        <v>24</v>
      </c>
    </row>
    <row r="159" spans="1:14" x14ac:dyDescent="0.25">
      <c r="A159" s="43">
        <v>158</v>
      </c>
      <c r="B159" s="45">
        <v>2507</v>
      </c>
      <c r="C159" s="45">
        <v>25</v>
      </c>
      <c r="D159" s="45" t="s">
        <v>13</v>
      </c>
      <c r="E159" s="45">
        <v>764</v>
      </c>
      <c r="F159" s="45">
        <v>73</v>
      </c>
      <c r="G159" s="22">
        <f t="shared" si="18"/>
        <v>837</v>
      </c>
      <c r="H159" s="22">
        <f t="shared" si="19"/>
        <v>920.7</v>
      </c>
      <c r="I159" s="45">
        <f t="shared" si="20"/>
        <v>30100</v>
      </c>
      <c r="J159" s="46">
        <f t="shared" si="21"/>
        <v>25193700</v>
      </c>
      <c r="K159" s="46">
        <f t="shared" si="22"/>
        <v>27713070</v>
      </c>
      <c r="L159" s="47">
        <f t="shared" si="23"/>
        <v>57500</v>
      </c>
      <c r="M159" s="48">
        <f t="shared" si="24"/>
        <v>2511000</v>
      </c>
      <c r="N159" s="49" t="s">
        <v>24</v>
      </c>
    </row>
    <row r="160" spans="1:14" x14ac:dyDescent="0.25">
      <c r="A160" s="43">
        <v>159</v>
      </c>
      <c r="B160" s="45">
        <v>2508</v>
      </c>
      <c r="C160" s="45">
        <v>25</v>
      </c>
      <c r="D160" s="45" t="s">
        <v>20</v>
      </c>
      <c r="E160" s="45">
        <v>1336</v>
      </c>
      <c r="F160" s="45">
        <v>65</v>
      </c>
      <c r="G160" s="22">
        <f t="shared" si="18"/>
        <v>1401</v>
      </c>
      <c r="H160" s="22">
        <f t="shared" si="19"/>
        <v>1541.1000000000001</v>
      </c>
      <c r="I160" s="45">
        <f t="shared" si="20"/>
        <v>30100</v>
      </c>
      <c r="J160" s="46">
        <f t="shared" si="21"/>
        <v>42170100</v>
      </c>
      <c r="K160" s="46">
        <f t="shared" si="22"/>
        <v>46387110</v>
      </c>
      <c r="L160" s="47">
        <f t="shared" si="23"/>
        <v>96500</v>
      </c>
      <c r="M160" s="48">
        <f t="shared" si="24"/>
        <v>4203000</v>
      </c>
      <c r="N160" s="49" t="s">
        <v>24</v>
      </c>
    </row>
    <row r="161" spans="1:14" x14ac:dyDescent="0.25">
      <c r="A161" s="43">
        <v>160</v>
      </c>
      <c r="B161" s="45">
        <v>2601</v>
      </c>
      <c r="C161" s="45">
        <v>26</v>
      </c>
      <c r="D161" s="45" t="s">
        <v>20</v>
      </c>
      <c r="E161" s="45">
        <v>1336</v>
      </c>
      <c r="F161" s="45">
        <v>65</v>
      </c>
      <c r="G161" s="22">
        <f t="shared" si="18"/>
        <v>1401</v>
      </c>
      <c r="H161" s="22">
        <f t="shared" si="19"/>
        <v>1541.1000000000001</v>
      </c>
      <c r="I161" s="45">
        <f>I160+400</f>
        <v>30500</v>
      </c>
      <c r="J161" s="46">
        <f t="shared" si="21"/>
        <v>42730500</v>
      </c>
      <c r="K161" s="46">
        <f t="shared" si="22"/>
        <v>47003550</v>
      </c>
      <c r="L161" s="47">
        <f t="shared" si="23"/>
        <v>98000</v>
      </c>
      <c r="M161" s="48">
        <f t="shared" si="24"/>
        <v>4203000</v>
      </c>
      <c r="N161" s="49" t="s">
        <v>24</v>
      </c>
    </row>
    <row r="162" spans="1:14" x14ac:dyDescent="0.25">
      <c r="A162" s="43">
        <v>161</v>
      </c>
      <c r="B162" s="45">
        <v>2602</v>
      </c>
      <c r="C162" s="45">
        <v>26</v>
      </c>
      <c r="D162" s="45" t="s">
        <v>13</v>
      </c>
      <c r="E162" s="45">
        <v>764</v>
      </c>
      <c r="F162" s="45">
        <v>73</v>
      </c>
      <c r="G162" s="22">
        <f t="shared" si="18"/>
        <v>837</v>
      </c>
      <c r="H162" s="22">
        <f t="shared" si="19"/>
        <v>920.7</v>
      </c>
      <c r="I162" s="45">
        <f t="shared" ref="I162:I197" si="25">I161</f>
        <v>30500</v>
      </c>
      <c r="J162" s="46">
        <f t="shared" si="21"/>
        <v>25528500</v>
      </c>
      <c r="K162" s="46">
        <f t="shared" si="22"/>
        <v>28081350</v>
      </c>
      <c r="L162" s="47">
        <f t="shared" si="23"/>
        <v>58500</v>
      </c>
      <c r="M162" s="48">
        <f t="shared" si="24"/>
        <v>2511000</v>
      </c>
      <c r="N162" s="49" t="s">
        <v>24</v>
      </c>
    </row>
    <row r="163" spans="1:14" x14ac:dyDescent="0.25">
      <c r="A163" s="43">
        <v>162</v>
      </c>
      <c r="B163" s="45">
        <v>2603</v>
      </c>
      <c r="C163" s="45">
        <v>26</v>
      </c>
      <c r="D163" s="45" t="s">
        <v>13</v>
      </c>
      <c r="E163" s="45">
        <v>764</v>
      </c>
      <c r="F163" s="45">
        <v>73</v>
      </c>
      <c r="G163" s="22">
        <f t="shared" si="18"/>
        <v>837</v>
      </c>
      <c r="H163" s="22">
        <f t="shared" si="19"/>
        <v>920.7</v>
      </c>
      <c r="I163" s="45">
        <f t="shared" si="25"/>
        <v>30500</v>
      </c>
      <c r="J163" s="46">
        <f t="shared" si="21"/>
        <v>25528500</v>
      </c>
      <c r="K163" s="46">
        <f t="shared" si="22"/>
        <v>28081350</v>
      </c>
      <c r="L163" s="47">
        <f t="shared" si="23"/>
        <v>58500</v>
      </c>
      <c r="M163" s="48">
        <f t="shared" si="24"/>
        <v>2511000</v>
      </c>
      <c r="N163" s="49" t="s">
        <v>24</v>
      </c>
    </row>
    <row r="164" spans="1:14" x14ac:dyDescent="0.25">
      <c r="A164" s="43">
        <v>163</v>
      </c>
      <c r="B164" s="45">
        <v>2604</v>
      </c>
      <c r="C164" s="45">
        <v>26</v>
      </c>
      <c r="D164" s="45" t="s">
        <v>20</v>
      </c>
      <c r="E164" s="45">
        <v>1336</v>
      </c>
      <c r="F164" s="45">
        <v>65</v>
      </c>
      <c r="G164" s="22">
        <f t="shared" si="18"/>
        <v>1401</v>
      </c>
      <c r="H164" s="22">
        <f t="shared" si="19"/>
        <v>1541.1000000000001</v>
      </c>
      <c r="I164" s="45">
        <f t="shared" si="25"/>
        <v>30500</v>
      </c>
      <c r="J164" s="46">
        <f t="shared" si="21"/>
        <v>42730500</v>
      </c>
      <c r="K164" s="46">
        <f t="shared" si="22"/>
        <v>47003550</v>
      </c>
      <c r="L164" s="47">
        <f t="shared" si="23"/>
        <v>98000</v>
      </c>
      <c r="M164" s="48">
        <f t="shared" si="24"/>
        <v>4203000</v>
      </c>
      <c r="N164" s="49" t="s">
        <v>24</v>
      </c>
    </row>
    <row r="165" spans="1:14" x14ac:dyDescent="0.25">
      <c r="A165" s="43">
        <v>164</v>
      </c>
      <c r="B165" s="45">
        <v>2605</v>
      </c>
      <c r="C165" s="45">
        <v>26</v>
      </c>
      <c r="D165" s="45" t="s">
        <v>20</v>
      </c>
      <c r="E165" s="45">
        <v>1336</v>
      </c>
      <c r="F165" s="45">
        <v>65</v>
      </c>
      <c r="G165" s="22">
        <f t="shared" si="18"/>
        <v>1401</v>
      </c>
      <c r="H165" s="22">
        <f t="shared" si="19"/>
        <v>1541.1000000000001</v>
      </c>
      <c r="I165" s="45">
        <f t="shared" si="25"/>
        <v>30500</v>
      </c>
      <c r="J165" s="46">
        <f t="shared" si="21"/>
        <v>42730500</v>
      </c>
      <c r="K165" s="46">
        <f t="shared" si="22"/>
        <v>47003550</v>
      </c>
      <c r="L165" s="47">
        <f t="shared" si="23"/>
        <v>98000</v>
      </c>
      <c r="M165" s="48">
        <f t="shared" si="24"/>
        <v>4203000</v>
      </c>
      <c r="N165" s="49" t="s">
        <v>24</v>
      </c>
    </row>
    <row r="166" spans="1:14" x14ac:dyDescent="0.25">
      <c r="A166" s="43">
        <v>165</v>
      </c>
      <c r="B166" s="45">
        <v>2606</v>
      </c>
      <c r="C166" s="45">
        <v>26</v>
      </c>
      <c r="D166" s="45" t="s">
        <v>13</v>
      </c>
      <c r="E166" s="45">
        <v>764</v>
      </c>
      <c r="F166" s="45">
        <v>73</v>
      </c>
      <c r="G166" s="22">
        <f t="shared" si="18"/>
        <v>837</v>
      </c>
      <c r="H166" s="22">
        <f t="shared" si="19"/>
        <v>920.7</v>
      </c>
      <c r="I166" s="45">
        <f t="shared" si="25"/>
        <v>30500</v>
      </c>
      <c r="J166" s="46">
        <f t="shared" si="21"/>
        <v>25528500</v>
      </c>
      <c r="K166" s="46">
        <f t="shared" si="22"/>
        <v>28081350</v>
      </c>
      <c r="L166" s="47">
        <f t="shared" si="23"/>
        <v>58500</v>
      </c>
      <c r="M166" s="48">
        <f t="shared" si="24"/>
        <v>2511000</v>
      </c>
      <c r="N166" s="49" t="s">
        <v>24</v>
      </c>
    </row>
    <row r="167" spans="1:14" x14ac:dyDescent="0.25">
      <c r="A167" s="43">
        <v>166</v>
      </c>
      <c r="B167" s="45">
        <v>2607</v>
      </c>
      <c r="C167" s="45">
        <v>26</v>
      </c>
      <c r="D167" s="45" t="s">
        <v>13</v>
      </c>
      <c r="E167" s="45">
        <v>764</v>
      </c>
      <c r="F167" s="45">
        <v>73</v>
      </c>
      <c r="G167" s="22">
        <f t="shared" si="18"/>
        <v>837</v>
      </c>
      <c r="H167" s="22">
        <f t="shared" si="19"/>
        <v>920.7</v>
      </c>
      <c r="I167" s="45">
        <f t="shared" si="25"/>
        <v>30500</v>
      </c>
      <c r="J167" s="46">
        <f t="shared" si="21"/>
        <v>25528500</v>
      </c>
      <c r="K167" s="46">
        <f t="shared" si="22"/>
        <v>28081350</v>
      </c>
      <c r="L167" s="47">
        <f t="shared" si="23"/>
        <v>58500</v>
      </c>
      <c r="M167" s="48">
        <f t="shared" si="24"/>
        <v>2511000</v>
      </c>
      <c r="N167" s="49" t="s">
        <v>24</v>
      </c>
    </row>
    <row r="168" spans="1:14" x14ac:dyDescent="0.25">
      <c r="A168" s="43">
        <v>167</v>
      </c>
      <c r="B168" s="45">
        <v>2608</v>
      </c>
      <c r="C168" s="45">
        <v>26</v>
      </c>
      <c r="D168" s="45" t="s">
        <v>20</v>
      </c>
      <c r="E168" s="45">
        <v>1336</v>
      </c>
      <c r="F168" s="45">
        <v>65</v>
      </c>
      <c r="G168" s="22">
        <f t="shared" si="18"/>
        <v>1401</v>
      </c>
      <c r="H168" s="22">
        <f t="shared" si="19"/>
        <v>1541.1000000000001</v>
      </c>
      <c r="I168" s="45">
        <f t="shared" si="25"/>
        <v>30500</v>
      </c>
      <c r="J168" s="46">
        <f t="shared" si="21"/>
        <v>42730500</v>
      </c>
      <c r="K168" s="46">
        <f t="shared" si="22"/>
        <v>47003550</v>
      </c>
      <c r="L168" s="47">
        <f t="shared" si="23"/>
        <v>98000</v>
      </c>
      <c r="M168" s="48">
        <f t="shared" si="24"/>
        <v>4203000</v>
      </c>
      <c r="N168" s="49" t="s">
        <v>24</v>
      </c>
    </row>
    <row r="169" spans="1:14" x14ac:dyDescent="0.25">
      <c r="A169" s="43">
        <v>168</v>
      </c>
      <c r="B169" s="45">
        <v>2701</v>
      </c>
      <c r="C169" s="45">
        <v>27</v>
      </c>
      <c r="D169" s="45" t="s">
        <v>20</v>
      </c>
      <c r="E169" s="45">
        <v>1336</v>
      </c>
      <c r="F169" s="45">
        <v>65</v>
      </c>
      <c r="G169" s="22">
        <f t="shared" si="18"/>
        <v>1401</v>
      </c>
      <c r="H169" s="22">
        <f t="shared" si="19"/>
        <v>1541.1000000000001</v>
      </c>
      <c r="I169" s="45">
        <f t="shared" si="25"/>
        <v>30500</v>
      </c>
      <c r="J169" s="46">
        <f t="shared" si="21"/>
        <v>42730500</v>
      </c>
      <c r="K169" s="46">
        <f t="shared" si="22"/>
        <v>47003550</v>
      </c>
      <c r="L169" s="47">
        <f t="shared" si="23"/>
        <v>98000</v>
      </c>
      <c r="M169" s="48">
        <f t="shared" si="24"/>
        <v>4203000</v>
      </c>
      <c r="N169" s="49" t="s">
        <v>24</v>
      </c>
    </row>
    <row r="170" spans="1:14" x14ac:dyDescent="0.25">
      <c r="A170" s="43">
        <v>169</v>
      </c>
      <c r="B170" s="45">
        <v>2702</v>
      </c>
      <c r="C170" s="45">
        <v>27</v>
      </c>
      <c r="D170" s="45" t="s">
        <v>13</v>
      </c>
      <c r="E170" s="45">
        <v>764</v>
      </c>
      <c r="F170" s="45">
        <v>73</v>
      </c>
      <c r="G170" s="22">
        <f t="shared" si="18"/>
        <v>837</v>
      </c>
      <c r="H170" s="22">
        <f t="shared" si="19"/>
        <v>920.7</v>
      </c>
      <c r="I170" s="45">
        <f t="shared" si="25"/>
        <v>30500</v>
      </c>
      <c r="J170" s="46">
        <f t="shared" si="21"/>
        <v>25528500</v>
      </c>
      <c r="K170" s="46">
        <f t="shared" si="22"/>
        <v>28081350</v>
      </c>
      <c r="L170" s="47">
        <f t="shared" si="23"/>
        <v>58500</v>
      </c>
      <c r="M170" s="48">
        <f t="shared" si="24"/>
        <v>2511000</v>
      </c>
      <c r="N170" s="49" t="s">
        <v>24</v>
      </c>
    </row>
    <row r="171" spans="1:14" x14ac:dyDescent="0.25">
      <c r="A171" s="43">
        <v>170</v>
      </c>
      <c r="B171" s="45">
        <v>2703</v>
      </c>
      <c r="C171" s="45">
        <v>27</v>
      </c>
      <c r="D171" s="45" t="s">
        <v>13</v>
      </c>
      <c r="E171" s="45">
        <v>764</v>
      </c>
      <c r="F171" s="45">
        <v>73</v>
      </c>
      <c r="G171" s="22">
        <f t="shared" si="18"/>
        <v>837</v>
      </c>
      <c r="H171" s="22">
        <f t="shared" si="19"/>
        <v>920.7</v>
      </c>
      <c r="I171" s="45">
        <f t="shared" si="25"/>
        <v>30500</v>
      </c>
      <c r="J171" s="46">
        <f t="shared" si="21"/>
        <v>25528500</v>
      </c>
      <c r="K171" s="46">
        <f t="shared" si="22"/>
        <v>28081350</v>
      </c>
      <c r="L171" s="47">
        <f t="shared" si="23"/>
        <v>58500</v>
      </c>
      <c r="M171" s="48">
        <f t="shared" si="24"/>
        <v>2511000</v>
      </c>
      <c r="N171" s="49" t="s">
        <v>24</v>
      </c>
    </row>
    <row r="172" spans="1:14" x14ac:dyDescent="0.25">
      <c r="A172" s="43">
        <v>171</v>
      </c>
      <c r="B172" s="45">
        <v>2704</v>
      </c>
      <c r="C172" s="45">
        <v>27</v>
      </c>
      <c r="D172" s="45" t="s">
        <v>20</v>
      </c>
      <c r="E172" s="45">
        <v>1336</v>
      </c>
      <c r="F172" s="45">
        <v>65</v>
      </c>
      <c r="G172" s="22">
        <f t="shared" si="18"/>
        <v>1401</v>
      </c>
      <c r="H172" s="22">
        <f t="shared" si="19"/>
        <v>1541.1000000000001</v>
      </c>
      <c r="I172" s="45">
        <f t="shared" si="25"/>
        <v>30500</v>
      </c>
      <c r="J172" s="46">
        <f t="shared" si="21"/>
        <v>42730500</v>
      </c>
      <c r="K172" s="46">
        <f t="shared" si="22"/>
        <v>47003550</v>
      </c>
      <c r="L172" s="47">
        <f t="shared" si="23"/>
        <v>98000</v>
      </c>
      <c r="M172" s="48">
        <f t="shared" si="24"/>
        <v>4203000</v>
      </c>
      <c r="N172" s="49" t="s">
        <v>24</v>
      </c>
    </row>
    <row r="173" spans="1:14" x14ac:dyDescent="0.25">
      <c r="A173" s="43">
        <v>172</v>
      </c>
      <c r="B173" s="45">
        <v>2705</v>
      </c>
      <c r="C173" s="45">
        <v>27</v>
      </c>
      <c r="D173" s="45" t="s">
        <v>20</v>
      </c>
      <c r="E173" s="45">
        <v>1336</v>
      </c>
      <c r="F173" s="45">
        <v>65</v>
      </c>
      <c r="G173" s="22">
        <f t="shared" si="18"/>
        <v>1401</v>
      </c>
      <c r="H173" s="22">
        <f t="shared" si="19"/>
        <v>1541.1000000000001</v>
      </c>
      <c r="I173" s="45">
        <f t="shared" si="25"/>
        <v>30500</v>
      </c>
      <c r="J173" s="46">
        <f t="shared" si="21"/>
        <v>42730500</v>
      </c>
      <c r="K173" s="46">
        <f t="shared" si="22"/>
        <v>47003550</v>
      </c>
      <c r="L173" s="47">
        <f t="shared" si="23"/>
        <v>98000</v>
      </c>
      <c r="M173" s="48">
        <f t="shared" si="24"/>
        <v>4203000</v>
      </c>
      <c r="N173" s="49" t="s">
        <v>24</v>
      </c>
    </row>
    <row r="174" spans="1:14" x14ac:dyDescent="0.25">
      <c r="A174" s="43">
        <v>173</v>
      </c>
      <c r="B174" s="45">
        <v>2706</v>
      </c>
      <c r="C174" s="45">
        <v>27</v>
      </c>
      <c r="D174" s="45" t="s">
        <v>13</v>
      </c>
      <c r="E174" s="45">
        <v>764</v>
      </c>
      <c r="F174" s="45">
        <v>73</v>
      </c>
      <c r="G174" s="22">
        <f t="shared" si="18"/>
        <v>837</v>
      </c>
      <c r="H174" s="22">
        <f t="shared" si="19"/>
        <v>920.7</v>
      </c>
      <c r="I174" s="45">
        <f t="shared" si="25"/>
        <v>30500</v>
      </c>
      <c r="J174" s="46">
        <f t="shared" si="21"/>
        <v>25528500</v>
      </c>
      <c r="K174" s="46">
        <f t="shared" si="22"/>
        <v>28081350</v>
      </c>
      <c r="L174" s="47">
        <f t="shared" si="23"/>
        <v>58500</v>
      </c>
      <c r="M174" s="48">
        <f t="shared" si="24"/>
        <v>2511000</v>
      </c>
      <c r="N174" s="49" t="s">
        <v>24</v>
      </c>
    </row>
    <row r="175" spans="1:14" x14ac:dyDescent="0.25">
      <c r="A175" s="43">
        <v>174</v>
      </c>
      <c r="B175" s="45">
        <v>2707</v>
      </c>
      <c r="C175" s="45">
        <v>27</v>
      </c>
      <c r="D175" s="45" t="s">
        <v>13</v>
      </c>
      <c r="E175" s="45">
        <v>764</v>
      </c>
      <c r="F175" s="45">
        <v>73</v>
      </c>
      <c r="G175" s="22">
        <f t="shared" si="18"/>
        <v>837</v>
      </c>
      <c r="H175" s="22">
        <f t="shared" si="19"/>
        <v>920.7</v>
      </c>
      <c r="I175" s="45">
        <f t="shared" si="25"/>
        <v>30500</v>
      </c>
      <c r="J175" s="46">
        <f t="shared" si="21"/>
        <v>25528500</v>
      </c>
      <c r="K175" s="46">
        <f t="shared" si="22"/>
        <v>28081350</v>
      </c>
      <c r="L175" s="47">
        <f t="shared" si="23"/>
        <v>58500</v>
      </c>
      <c r="M175" s="48">
        <f t="shared" si="24"/>
        <v>2511000</v>
      </c>
      <c r="N175" s="49" t="s">
        <v>24</v>
      </c>
    </row>
    <row r="176" spans="1:14" x14ac:dyDescent="0.25">
      <c r="A176" s="43">
        <v>175</v>
      </c>
      <c r="B176" s="45">
        <v>2708</v>
      </c>
      <c r="C176" s="45">
        <v>27</v>
      </c>
      <c r="D176" s="45" t="s">
        <v>20</v>
      </c>
      <c r="E176" s="45">
        <v>1336</v>
      </c>
      <c r="F176" s="45">
        <v>65</v>
      </c>
      <c r="G176" s="22">
        <f t="shared" si="18"/>
        <v>1401</v>
      </c>
      <c r="H176" s="22">
        <f t="shared" si="19"/>
        <v>1541.1000000000001</v>
      </c>
      <c r="I176" s="45">
        <f t="shared" si="25"/>
        <v>30500</v>
      </c>
      <c r="J176" s="46">
        <f t="shared" si="21"/>
        <v>42730500</v>
      </c>
      <c r="K176" s="46">
        <f t="shared" si="22"/>
        <v>47003550</v>
      </c>
      <c r="L176" s="47">
        <f t="shared" si="23"/>
        <v>98000</v>
      </c>
      <c r="M176" s="48">
        <f t="shared" si="24"/>
        <v>4203000</v>
      </c>
      <c r="N176" s="49" t="s">
        <v>24</v>
      </c>
    </row>
    <row r="177" spans="1:14" x14ac:dyDescent="0.25">
      <c r="A177" s="43">
        <v>176</v>
      </c>
      <c r="B177" s="45">
        <v>2801</v>
      </c>
      <c r="C177" s="45">
        <v>28</v>
      </c>
      <c r="D177" s="45" t="s">
        <v>39</v>
      </c>
      <c r="E177" s="45">
        <v>1593</v>
      </c>
      <c r="F177" s="45">
        <v>64</v>
      </c>
      <c r="G177" s="22">
        <f t="shared" si="18"/>
        <v>1657</v>
      </c>
      <c r="H177" s="22">
        <f t="shared" si="19"/>
        <v>1822.7</v>
      </c>
      <c r="I177" s="45">
        <f t="shared" si="25"/>
        <v>30500</v>
      </c>
      <c r="J177" s="46">
        <f t="shared" si="21"/>
        <v>50538500</v>
      </c>
      <c r="K177" s="46">
        <f t="shared" si="22"/>
        <v>55592350</v>
      </c>
      <c r="L177" s="47">
        <f t="shared" si="23"/>
        <v>116000</v>
      </c>
      <c r="M177" s="48">
        <f t="shared" si="24"/>
        <v>4971000</v>
      </c>
      <c r="N177" s="49" t="s">
        <v>24</v>
      </c>
    </row>
    <row r="178" spans="1:14" x14ac:dyDescent="0.25">
      <c r="A178" s="43">
        <v>177</v>
      </c>
      <c r="B178" s="45">
        <v>2805</v>
      </c>
      <c r="C178" s="45">
        <v>28</v>
      </c>
      <c r="D178" s="45" t="s">
        <v>20</v>
      </c>
      <c r="E178" s="45">
        <v>1336</v>
      </c>
      <c r="F178" s="45">
        <v>65</v>
      </c>
      <c r="G178" s="22">
        <f t="shared" si="18"/>
        <v>1401</v>
      </c>
      <c r="H178" s="22">
        <f t="shared" si="19"/>
        <v>1541.1000000000001</v>
      </c>
      <c r="I178" s="45">
        <f t="shared" si="25"/>
        <v>30500</v>
      </c>
      <c r="J178" s="46">
        <f t="shared" si="21"/>
        <v>42730500</v>
      </c>
      <c r="K178" s="46">
        <f t="shared" si="22"/>
        <v>47003550</v>
      </c>
      <c r="L178" s="47">
        <f t="shared" si="23"/>
        <v>98000</v>
      </c>
      <c r="M178" s="48">
        <f t="shared" si="24"/>
        <v>4203000</v>
      </c>
      <c r="N178" s="49" t="s">
        <v>24</v>
      </c>
    </row>
    <row r="179" spans="1:14" x14ac:dyDescent="0.25">
      <c r="A179" s="43">
        <v>178</v>
      </c>
      <c r="B179" s="45">
        <v>2806</v>
      </c>
      <c r="C179" s="45">
        <v>28</v>
      </c>
      <c r="D179" s="45" t="s">
        <v>13</v>
      </c>
      <c r="E179" s="45">
        <v>764</v>
      </c>
      <c r="F179" s="45">
        <v>73</v>
      </c>
      <c r="G179" s="22">
        <f t="shared" si="18"/>
        <v>837</v>
      </c>
      <c r="H179" s="22">
        <f t="shared" si="19"/>
        <v>920.7</v>
      </c>
      <c r="I179" s="45">
        <f t="shared" si="25"/>
        <v>30500</v>
      </c>
      <c r="J179" s="46">
        <f t="shared" si="21"/>
        <v>25528500</v>
      </c>
      <c r="K179" s="46">
        <f t="shared" si="22"/>
        <v>28081350</v>
      </c>
      <c r="L179" s="47">
        <f t="shared" si="23"/>
        <v>58500</v>
      </c>
      <c r="M179" s="48">
        <f t="shared" si="24"/>
        <v>2511000</v>
      </c>
      <c r="N179" s="49" t="s">
        <v>24</v>
      </c>
    </row>
    <row r="180" spans="1:14" x14ac:dyDescent="0.25">
      <c r="A180" s="43">
        <v>179</v>
      </c>
      <c r="B180" s="45">
        <v>2807</v>
      </c>
      <c r="C180" s="45">
        <v>28</v>
      </c>
      <c r="D180" s="45" t="s">
        <v>13</v>
      </c>
      <c r="E180" s="45">
        <v>764</v>
      </c>
      <c r="F180" s="45">
        <v>73</v>
      </c>
      <c r="G180" s="22">
        <f t="shared" si="18"/>
        <v>837</v>
      </c>
      <c r="H180" s="22">
        <f t="shared" si="19"/>
        <v>920.7</v>
      </c>
      <c r="I180" s="45">
        <f t="shared" si="25"/>
        <v>30500</v>
      </c>
      <c r="J180" s="46">
        <f t="shared" si="21"/>
        <v>25528500</v>
      </c>
      <c r="K180" s="46">
        <f t="shared" si="22"/>
        <v>28081350</v>
      </c>
      <c r="L180" s="47">
        <f t="shared" si="23"/>
        <v>58500</v>
      </c>
      <c r="M180" s="48">
        <f t="shared" si="24"/>
        <v>2511000</v>
      </c>
      <c r="N180" s="49" t="s">
        <v>24</v>
      </c>
    </row>
    <row r="181" spans="1:14" x14ac:dyDescent="0.25">
      <c r="A181" s="43">
        <v>180</v>
      </c>
      <c r="B181" s="45">
        <v>2808</v>
      </c>
      <c r="C181" s="45">
        <v>28</v>
      </c>
      <c r="D181" s="45" t="s">
        <v>20</v>
      </c>
      <c r="E181" s="45">
        <v>1336</v>
      </c>
      <c r="F181" s="45">
        <v>65</v>
      </c>
      <c r="G181" s="22">
        <f t="shared" si="18"/>
        <v>1401</v>
      </c>
      <c r="H181" s="22">
        <f t="shared" si="19"/>
        <v>1541.1000000000001</v>
      </c>
      <c r="I181" s="45">
        <f t="shared" si="25"/>
        <v>30500</v>
      </c>
      <c r="J181" s="46">
        <f t="shared" si="21"/>
        <v>42730500</v>
      </c>
      <c r="K181" s="46">
        <f t="shared" si="22"/>
        <v>47003550</v>
      </c>
      <c r="L181" s="47">
        <f t="shared" si="23"/>
        <v>98000</v>
      </c>
      <c r="M181" s="48">
        <f t="shared" si="24"/>
        <v>4203000</v>
      </c>
      <c r="N181" s="49" t="s">
        <v>24</v>
      </c>
    </row>
    <row r="182" spans="1:14" x14ac:dyDescent="0.25">
      <c r="A182" s="43">
        <v>181</v>
      </c>
      <c r="B182" s="45">
        <v>2901</v>
      </c>
      <c r="C182" s="45">
        <v>29</v>
      </c>
      <c r="D182" s="45" t="s">
        <v>20</v>
      </c>
      <c r="E182" s="45">
        <v>1336</v>
      </c>
      <c r="F182" s="45">
        <v>65</v>
      </c>
      <c r="G182" s="22">
        <f t="shared" si="18"/>
        <v>1401</v>
      </c>
      <c r="H182" s="22">
        <f t="shared" si="19"/>
        <v>1541.1000000000001</v>
      </c>
      <c r="I182" s="45">
        <f t="shared" si="25"/>
        <v>30500</v>
      </c>
      <c r="J182" s="46">
        <f t="shared" si="21"/>
        <v>42730500</v>
      </c>
      <c r="K182" s="46">
        <f t="shared" si="22"/>
        <v>47003550</v>
      </c>
      <c r="L182" s="47">
        <f t="shared" si="23"/>
        <v>98000</v>
      </c>
      <c r="M182" s="48">
        <f t="shared" si="24"/>
        <v>4203000</v>
      </c>
      <c r="N182" s="49" t="s">
        <v>24</v>
      </c>
    </row>
    <row r="183" spans="1:14" x14ac:dyDescent="0.25">
      <c r="A183" s="43">
        <v>182</v>
      </c>
      <c r="B183" s="45">
        <v>2902</v>
      </c>
      <c r="C183" s="45">
        <v>29</v>
      </c>
      <c r="D183" s="45" t="s">
        <v>13</v>
      </c>
      <c r="E183" s="45">
        <v>764</v>
      </c>
      <c r="F183" s="45">
        <v>73</v>
      </c>
      <c r="G183" s="22">
        <f t="shared" ref="G183:G245" si="26">E183+F183</f>
        <v>837</v>
      </c>
      <c r="H183" s="22">
        <f t="shared" ref="H183:H245" si="27">G183*1.1</f>
        <v>920.7</v>
      </c>
      <c r="I183" s="45">
        <f t="shared" si="25"/>
        <v>30500</v>
      </c>
      <c r="J183" s="46">
        <f t="shared" ref="J183:J245" si="28">G183*I183</f>
        <v>25528500</v>
      </c>
      <c r="K183" s="46">
        <f t="shared" ref="K183:K245" si="29">ROUND(J183*1.1,0)</f>
        <v>28081350</v>
      </c>
      <c r="L183" s="47">
        <f t="shared" ref="L183:L245" si="30">MROUND((K183*0.025/12),500)</f>
        <v>58500</v>
      </c>
      <c r="M183" s="48">
        <f t="shared" ref="M183:M245" si="31">G183*3000</f>
        <v>2511000</v>
      </c>
      <c r="N183" s="49" t="s">
        <v>24</v>
      </c>
    </row>
    <row r="184" spans="1:14" x14ac:dyDescent="0.25">
      <c r="A184" s="43">
        <v>183</v>
      </c>
      <c r="B184" s="45">
        <v>2903</v>
      </c>
      <c r="C184" s="45">
        <v>29</v>
      </c>
      <c r="D184" s="45" t="s">
        <v>13</v>
      </c>
      <c r="E184" s="45">
        <v>764</v>
      </c>
      <c r="F184" s="45">
        <v>73</v>
      </c>
      <c r="G184" s="22">
        <f t="shared" si="26"/>
        <v>837</v>
      </c>
      <c r="H184" s="22">
        <f t="shared" si="27"/>
        <v>920.7</v>
      </c>
      <c r="I184" s="45">
        <f t="shared" si="25"/>
        <v>30500</v>
      </c>
      <c r="J184" s="46">
        <f t="shared" si="28"/>
        <v>25528500</v>
      </c>
      <c r="K184" s="46">
        <f t="shared" si="29"/>
        <v>28081350</v>
      </c>
      <c r="L184" s="47">
        <f t="shared" si="30"/>
        <v>58500</v>
      </c>
      <c r="M184" s="48">
        <f t="shared" si="31"/>
        <v>2511000</v>
      </c>
      <c r="N184" s="49" t="s">
        <v>24</v>
      </c>
    </row>
    <row r="185" spans="1:14" x14ac:dyDescent="0.25">
      <c r="A185" s="43">
        <v>184</v>
      </c>
      <c r="B185" s="45">
        <v>2904</v>
      </c>
      <c r="C185" s="45">
        <v>29</v>
      </c>
      <c r="D185" s="45" t="s">
        <v>20</v>
      </c>
      <c r="E185" s="45">
        <v>1336</v>
      </c>
      <c r="F185" s="45">
        <v>65</v>
      </c>
      <c r="G185" s="22">
        <f t="shared" si="26"/>
        <v>1401</v>
      </c>
      <c r="H185" s="22">
        <f t="shared" si="27"/>
        <v>1541.1000000000001</v>
      </c>
      <c r="I185" s="45">
        <f t="shared" si="25"/>
        <v>30500</v>
      </c>
      <c r="J185" s="46">
        <f t="shared" si="28"/>
        <v>42730500</v>
      </c>
      <c r="K185" s="46">
        <f t="shared" si="29"/>
        <v>47003550</v>
      </c>
      <c r="L185" s="47">
        <f t="shared" si="30"/>
        <v>98000</v>
      </c>
      <c r="M185" s="48">
        <f t="shared" si="31"/>
        <v>4203000</v>
      </c>
      <c r="N185" s="49" t="s">
        <v>24</v>
      </c>
    </row>
    <row r="186" spans="1:14" x14ac:dyDescent="0.25">
      <c r="A186" s="43">
        <v>185</v>
      </c>
      <c r="B186" s="45">
        <v>2905</v>
      </c>
      <c r="C186" s="45">
        <v>29</v>
      </c>
      <c r="D186" s="45" t="s">
        <v>20</v>
      </c>
      <c r="E186" s="45">
        <v>1336</v>
      </c>
      <c r="F186" s="45">
        <v>65</v>
      </c>
      <c r="G186" s="22">
        <f t="shared" si="26"/>
        <v>1401</v>
      </c>
      <c r="H186" s="22">
        <f t="shared" si="27"/>
        <v>1541.1000000000001</v>
      </c>
      <c r="I186" s="45">
        <f t="shared" si="25"/>
        <v>30500</v>
      </c>
      <c r="J186" s="46">
        <f t="shared" si="28"/>
        <v>42730500</v>
      </c>
      <c r="K186" s="46">
        <f t="shared" si="29"/>
        <v>47003550</v>
      </c>
      <c r="L186" s="47">
        <f t="shared" si="30"/>
        <v>98000</v>
      </c>
      <c r="M186" s="48">
        <f t="shared" si="31"/>
        <v>4203000</v>
      </c>
      <c r="N186" s="49" t="s">
        <v>24</v>
      </c>
    </row>
    <row r="187" spans="1:14" x14ac:dyDescent="0.25">
      <c r="A187" s="43">
        <v>186</v>
      </c>
      <c r="B187" s="45">
        <v>2906</v>
      </c>
      <c r="C187" s="45">
        <v>29</v>
      </c>
      <c r="D187" s="45" t="s">
        <v>13</v>
      </c>
      <c r="E187" s="45">
        <v>764</v>
      </c>
      <c r="F187" s="45">
        <v>73</v>
      </c>
      <c r="G187" s="22">
        <f t="shared" si="26"/>
        <v>837</v>
      </c>
      <c r="H187" s="22">
        <f t="shared" si="27"/>
        <v>920.7</v>
      </c>
      <c r="I187" s="45">
        <f t="shared" si="25"/>
        <v>30500</v>
      </c>
      <c r="J187" s="46">
        <f t="shared" si="28"/>
        <v>25528500</v>
      </c>
      <c r="K187" s="46">
        <f t="shared" si="29"/>
        <v>28081350</v>
      </c>
      <c r="L187" s="47">
        <f t="shared" si="30"/>
        <v>58500</v>
      </c>
      <c r="M187" s="48">
        <f t="shared" si="31"/>
        <v>2511000</v>
      </c>
      <c r="N187" s="49" t="s">
        <v>24</v>
      </c>
    </row>
    <row r="188" spans="1:14" x14ac:dyDescent="0.25">
      <c r="A188" s="43">
        <v>187</v>
      </c>
      <c r="B188" s="45">
        <v>2907</v>
      </c>
      <c r="C188" s="45">
        <v>29</v>
      </c>
      <c r="D188" s="45" t="s">
        <v>13</v>
      </c>
      <c r="E188" s="45">
        <v>764</v>
      </c>
      <c r="F188" s="45">
        <v>73</v>
      </c>
      <c r="G188" s="22">
        <f t="shared" si="26"/>
        <v>837</v>
      </c>
      <c r="H188" s="22">
        <f t="shared" si="27"/>
        <v>920.7</v>
      </c>
      <c r="I188" s="45">
        <f t="shared" si="25"/>
        <v>30500</v>
      </c>
      <c r="J188" s="46">
        <f t="shared" si="28"/>
        <v>25528500</v>
      </c>
      <c r="K188" s="46">
        <f t="shared" si="29"/>
        <v>28081350</v>
      </c>
      <c r="L188" s="47">
        <f t="shared" si="30"/>
        <v>58500</v>
      </c>
      <c r="M188" s="48">
        <f t="shared" si="31"/>
        <v>2511000</v>
      </c>
      <c r="N188" s="49" t="s">
        <v>24</v>
      </c>
    </row>
    <row r="189" spans="1:14" x14ac:dyDescent="0.25">
      <c r="A189" s="43">
        <v>188</v>
      </c>
      <c r="B189" s="45">
        <v>2908</v>
      </c>
      <c r="C189" s="45">
        <v>29</v>
      </c>
      <c r="D189" s="45" t="s">
        <v>20</v>
      </c>
      <c r="E189" s="45">
        <v>1336</v>
      </c>
      <c r="F189" s="45">
        <v>65</v>
      </c>
      <c r="G189" s="22">
        <f t="shared" si="26"/>
        <v>1401</v>
      </c>
      <c r="H189" s="22">
        <f t="shared" si="27"/>
        <v>1541.1000000000001</v>
      </c>
      <c r="I189" s="45">
        <f t="shared" si="25"/>
        <v>30500</v>
      </c>
      <c r="J189" s="46">
        <f t="shared" si="28"/>
        <v>42730500</v>
      </c>
      <c r="K189" s="46">
        <f t="shared" si="29"/>
        <v>47003550</v>
      </c>
      <c r="L189" s="47">
        <f t="shared" si="30"/>
        <v>98000</v>
      </c>
      <c r="M189" s="48">
        <f t="shared" si="31"/>
        <v>4203000</v>
      </c>
      <c r="N189" s="49" t="s">
        <v>24</v>
      </c>
    </row>
    <row r="190" spans="1:14" x14ac:dyDescent="0.25">
      <c r="A190" s="43">
        <v>189</v>
      </c>
      <c r="B190" s="45">
        <v>3001</v>
      </c>
      <c r="C190" s="45">
        <v>30</v>
      </c>
      <c r="D190" s="45" t="s">
        <v>20</v>
      </c>
      <c r="E190" s="45">
        <v>1336</v>
      </c>
      <c r="F190" s="45">
        <v>65</v>
      </c>
      <c r="G190" s="22">
        <f t="shared" si="26"/>
        <v>1401</v>
      </c>
      <c r="H190" s="22">
        <f t="shared" si="27"/>
        <v>1541.1000000000001</v>
      </c>
      <c r="I190" s="45">
        <f t="shared" si="25"/>
        <v>30500</v>
      </c>
      <c r="J190" s="46">
        <f t="shared" si="28"/>
        <v>42730500</v>
      </c>
      <c r="K190" s="46">
        <f t="shared" si="29"/>
        <v>47003550</v>
      </c>
      <c r="L190" s="47">
        <f t="shared" si="30"/>
        <v>98000</v>
      </c>
      <c r="M190" s="48">
        <f t="shared" si="31"/>
        <v>4203000</v>
      </c>
      <c r="N190" s="49" t="s">
        <v>24</v>
      </c>
    </row>
    <row r="191" spans="1:14" x14ac:dyDescent="0.25">
      <c r="A191" s="43">
        <v>190</v>
      </c>
      <c r="B191" s="45">
        <v>3002</v>
      </c>
      <c r="C191" s="45">
        <v>30</v>
      </c>
      <c r="D191" s="45" t="s">
        <v>13</v>
      </c>
      <c r="E191" s="45">
        <v>764</v>
      </c>
      <c r="F191" s="45">
        <v>73</v>
      </c>
      <c r="G191" s="22">
        <f t="shared" si="26"/>
        <v>837</v>
      </c>
      <c r="H191" s="22">
        <f t="shared" si="27"/>
        <v>920.7</v>
      </c>
      <c r="I191" s="45">
        <f t="shared" si="25"/>
        <v>30500</v>
      </c>
      <c r="J191" s="46">
        <f t="shared" si="28"/>
        <v>25528500</v>
      </c>
      <c r="K191" s="46">
        <f t="shared" si="29"/>
        <v>28081350</v>
      </c>
      <c r="L191" s="47">
        <f t="shared" si="30"/>
        <v>58500</v>
      </c>
      <c r="M191" s="48">
        <f t="shared" si="31"/>
        <v>2511000</v>
      </c>
      <c r="N191" s="49" t="s">
        <v>24</v>
      </c>
    </row>
    <row r="192" spans="1:14" x14ac:dyDescent="0.25">
      <c r="A192" s="43">
        <v>191</v>
      </c>
      <c r="B192" s="45">
        <v>3003</v>
      </c>
      <c r="C192" s="45">
        <v>30</v>
      </c>
      <c r="D192" s="45" t="s">
        <v>13</v>
      </c>
      <c r="E192" s="45">
        <v>764</v>
      </c>
      <c r="F192" s="45">
        <v>73</v>
      </c>
      <c r="G192" s="22">
        <f t="shared" si="26"/>
        <v>837</v>
      </c>
      <c r="H192" s="22">
        <f t="shared" si="27"/>
        <v>920.7</v>
      </c>
      <c r="I192" s="45">
        <f t="shared" si="25"/>
        <v>30500</v>
      </c>
      <c r="J192" s="46">
        <f t="shared" si="28"/>
        <v>25528500</v>
      </c>
      <c r="K192" s="46">
        <f t="shared" si="29"/>
        <v>28081350</v>
      </c>
      <c r="L192" s="47">
        <f t="shared" si="30"/>
        <v>58500</v>
      </c>
      <c r="M192" s="48">
        <f t="shared" si="31"/>
        <v>2511000</v>
      </c>
      <c r="N192" s="49" t="s">
        <v>24</v>
      </c>
    </row>
    <row r="193" spans="1:14" x14ac:dyDescent="0.25">
      <c r="A193" s="43">
        <v>192</v>
      </c>
      <c r="B193" s="45">
        <v>3004</v>
      </c>
      <c r="C193" s="45">
        <v>30</v>
      </c>
      <c r="D193" s="45" t="s">
        <v>20</v>
      </c>
      <c r="E193" s="45">
        <v>1336</v>
      </c>
      <c r="F193" s="45">
        <v>65</v>
      </c>
      <c r="G193" s="22">
        <f t="shared" si="26"/>
        <v>1401</v>
      </c>
      <c r="H193" s="22">
        <f t="shared" si="27"/>
        <v>1541.1000000000001</v>
      </c>
      <c r="I193" s="45">
        <f t="shared" si="25"/>
        <v>30500</v>
      </c>
      <c r="J193" s="46">
        <f t="shared" si="28"/>
        <v>42730500</v>
      </c>
      <c r="K193" s="46">
        <f t="shared" si="29"/>
        <v>47003550</v>
      </c>
      <c r="L193" s="47">
        <f t="shared" si="30"/>
        <v>98000</v>
      </c>
      <c r="M193" s="48">
        <f t="shared" si="31"/>
        <v>4203000</v>
      </c>
      <c r="N193" s="49" t="s">
        <v>24</v>
      </c>
    </row>
    <row r="194" spans="1:14" x14ac:dyDescent="0.25">
      <c r="A194" s="43">
        <v>193</v>
      </c>
      <c r="B194" s="45">
        <v>3005</v>
      </c>
      <c r="C194" s="45">
        <v>30</v>
      </c>
      <c r="D194" s="45" t="s">
        <v>20</v>
      </c>
      <c r="E194" s="45">
        <v>1336</v>
      </c>
      <c r="F194" s="45">
        <v>65</v>
      </c>
      <c r="G194" s="22">
        <f t="shared" si="26"/>
        <v>1401</v>
      </c>
      <c r="H194" s="22">
        <f t="shared" si="27"/>
        <v>1541.1000000000001</v>
      </c>
      <c r="I194" s="45">
        <f t="shared" si="25"/>
        <v>30500</v>
      </c>
      <c r="J194" s="46">
        <f t="shared" si="28"/>
        <v>42730500</v>
      </c>
      <c r="K194" s="46">
        <f t="shared" si="29"/>
        <v>47003550</v>
      </c>
      <c r="L194" s="47">
        <f t="shared" si="30"/>
        <v>98000</v>
      </c>
      <c r="M194" s="48">
        <f t="shared" si="31"/>
        <v>4203000</v>
      </c>
      <c r="N194" s="49" t="s">
        <v>24</v>
      </c>
    </row>
    <row r="195" spans="1:14" x14ac:dyDescent="0.25">
      <c r="A195" s="43">
        <v>194</v>
      </c>
      <c r="B195" s="45">
        <v>3006</v>
      </c>
      <c r="C195" s="45">
        <v>30</v>
      </c>
      <c r="D195" s="45" t="s">
        <v>13</v>
      </c>
      <c r="E195" s="45">
        <v>764</v>
      </c>
      <c r="F195" s="45">
        <v>73</v>
      </c>
      <c r="G195" s="22">
        <f t="shared" si="26"/>
        <v>837</v>
      </c>
      <c r="H195" s="22">
        <f t="shared" si="27"/>
        <v>920.7</v>
      </c>
      <c r="I195" s="45">
        <f t="shared" si="25"/>
        <v>30500</v>
      </c>
      <c r="J195" s="46">
        <f t="shared" si="28"/>
        <v>25528500</v>
      </c>
      <c r="K195" s="46">
        <f t="shared" si="29"/>
        <v>28081350</v>
      </c>
      <c r="L195" s="47">
        <f t="shared" si="30"/>
        <v>58500</v>
      </c>
      <c r="M195" s="48">
        <f t="shared" si="31"/>
        <v>2511000</v>
      </c>
      <c r="N195" s="49" t="s">
        <v>24</v>
      </c>
    </row>
    <row r="196" spans="1:14" x14ac:dyDescent="0.25">
      <c r="A196" s="43">
        <v>195</v>
      </c>
      <c r="B196" s="45">
        <v>3007</v>
      </c>
      <c r="C196" s="45">
        <v>30</v>
      </c>
      <c r="D196" s="45" t="s">
        <v>13</v>
      </c>
      <c r="E196" s="45">
        <v>764</v>
      </c>
      <c r="F196" s="45">
        <v>73</v>
      </c>
      <c r="G196" s="22">
        <f t="shared" si="26"/>
        <v>837</v>
      </c>
      <c r="H196" s="22">
        <f t="shared" si="27"/>
        <v>920.7</v>
      </c>
      <c r="I196" s="45">
        <f t="shared" si="25"/>
        <v>30500</v>
      </c>
      <c r="J196" s="46">
        <f t="shared" si="28"/>
        <v>25528500</v>
      </c>
      <c r="K196" s="46">
        <f t="shared" si="29"/>
        <v>28081350</v>
      </c>
      <c r="L196" s="47">
        <f t="shared" si="30"/>
        <v>58500</v>
      </c>
      <c r="M196" s="48">
        <f t="shared" si="31"/>
        <v>2511000</v>
      </c>
      <c r="N196" s="49" t="s">
        <v>24</v>
      </c>
    </row>
    <row r="197" spans="1:14" x14ac:dyDescent="0.25">
      <c r="A197" s="43">
        <v>196</v>
      </c>
      <c r="B197" s="45">
        <v>3008</v>
      </c>
      <c r="C197" s="45">
        <v>30</v>
      </c>
      <c r="D197" s="45" t="s">
        <v>20</v>
      </c>
      <c r="E197" s="45">
        <v>1336</v>
      </c>
      <c r="F197" s="45">
        <v>65</v>
      </c>
      <c r="G197" s="22">
        <f t="shared" si="26"/>
        <v>1401</v>
      </c>
      <c r="H197" s="22">
        <f t="shared" si="27"/>
        <v>1541.1000000000001</v>
      </c>
      <c r="I197" s="45">
        <f t="shared" si="25"/>
        <v>30500</v>
      </c>
      <c r="J197" s="46">
        <f t="shared" si="28"/>
        <v>42730500</v>
      </c>
      <c r="K197" s="46">
        <f t="shared" si="29"/>
        <v>47003550</v>
      </c>
      <c r="L197" s="47">
        <f t="shared" si="30"/>
        <v>98000</v>
      </c>
      <c r="M197" s="48">
        <f t="shared" si="31"/>
        <v>4203000</v>
      </c>
      <c r="N197" s="49" t="s">
        <v>24</v>
      </c>
    </row>
    <row r="198" spans="1:14" x14ac:dyDescent="0.25">
      <c r="A198" s="43">
        <v>197</v>
      </c>
      <c r="B198" s="45">
        <v>3101</v>
      </c>
      <c r="C198" s="45">
        <v>31</v>
      </c>
      <c r="D198" s="45" t="s">
        <v>20</v>
      </c>
      <c r="E198" s="45">
        <v>1336</v>
      </c>
      <c r="F198" s="45">
        <v>65</v>
      </c>
      <c r="G198" s="22">
        <f t="shared" si="26"/>
        <v>1401</v>
      </c>
      <c r="H198" s="22">
        <f t="shared" si="27"/>
        <v>1541.1000000000001</v>
      </c>
      <c r="I198" s="45">
        <f>I197+400</f>
        <v>30900</v>
      </c>
      <c r="J198" s="46">
        <f t="shared" si="28"/>
        <v>43290900</v>
      </c>
      <c r="K198" s="46">
        <f t="shared" si="29"/>
        <v>47619990</v>
      </c>
      <c r="L198" s="47">
        <f t="shared" si="30"/>
        <v>99000</v>
      </c>
      <c r="M198" s="48">
        <f t="shared" si="31"/>
        <v>4203000</v>
      </c>
      <c r="N198" s="49" t="s">
        <v>24</v>
      </c>
    </row>
    <row r="199" spans="1:14" x14ac:dyDescent="0.25">
      <c r="A199" s="43">
        <v>198</v>
      </c>
      <c r="B199" s="45">
        <v>3102</v>
      </c>
      <c r="C199" s="45">
        <v>31</v>
      </c>
      <c r="D199" s="45" t="s">
        <v>13</v>
      </c>
      <c r="E199" s="45">
        <v>764</v>
      </c>
      <c r="F199" s="45">
        <v>73</v>
      </c>
      <c r="G199" s="22">
        <f t="shared" si="26"/>
        <v>837</v>
      </c>
      <c r="H199" s="22">
        <f t="shared" si="27"/>
        <v>920.7</v>
      </c>
      <c r="I199" s="45">
        <f t="shared" ref="I199:I236" si="32">I198</f>
        <v>30900</v>
      </c>
      <c r="J199" s="46">
        <f t="shared" si="28"/>
        <v>25863300</v>
      </c>
      <c r="K199" s="46">
        <f t="shared" si="29"/>
        <v>28449630</v>
      </c>
      <c r="L199" s="47">
        <f t="shared" si="30"/>
        <v>59500</v>
      </c>
      <c r="M199" s="48">
        <f t="shared" si="31"/>
        <v>2511000</v>
      </c>
      <c r="N199" s="49" t="s">
        <v>24</v>
      </c>
    </row>
    <row r="200" spans="1:14" x14ac:dyDescent="0.25">
      <c r="A200" s="43">
        <v>199</v>
      </c>
      <c r="B200" s="45">
        <v>3103</v>
      </c>
      <c r="C200" s="45">
        <v>31</v>
      </c>
      <c r="D200" s="45" t="s">
        <v>13</v>
      </c>
      <c r="E200" s="45">
        <v>764</v>
      </c>
      <c r="F200" s="45">
        <v>73</v>
      </c>
      <c r="G200" s="22">
        <f t="shared" si="26"/>
        <v>837</v>
      </c>
      <c r="H200" s="22">
        <f t="shared" si="27"/>
        <v>920.7</v>
      </c>
      <c r="I200" s="45">
        <f t="shared" si="32"/>
        <v>30900</v>
      </c>
      <c r="J200" s="46">
        <f t="shared" si="28"/>
        <v>25863300</v>
      </c>
      <c r="K200" s="46">
        <f t="shared" si="29"/>
        <v>28449630</v>
      </c>
      <c r="L200" s="47">
        <f t="shared" si="30"/>
        <v>59500</v>
      </c>
      <c r="M200" s="48">
        <f t="shared" si="31"/>
        <v>2511000</v>
      </c>
      <c r="N200" s="49" t="s">
        <v>24</v>
      </c>
    </row>
    <row r="201" spans="1:14" x14ac:dyDescent="0.25">
      <c r="A201" s="43">
        <v>200</v>
      </c>
      <c r="B201" s="45">
        <v>3104</v>
      </c>
      <c r="C201" s="45">
        <v>31</v>
      </c>
      <c r="D201" s="45" t="s">
        <v>20</v>
      </c>
      <c r="E201" s="45">
        <v>1336</v>
      </c>
      <c r="F201" s="45">
        <v>65</v>
      </c>
      <c r="G201" s="22">
        <f t="shared" si="26"/>
        <v>1401</v>
      </c>
      <c r="H201" s="22">
        <f t="shared" si="27"/>
        <v>1541.1000000000001</v>
      </c>
      <c r="I201" s="45">
        <f t="shared" si="32"/>
        <v>30900</v>
      </c>
      <c r="J201" s="46">
        <f t="shared" si="28"/>
        <v>43290900</v>
      </c>
      <c r="K201" s="46">
        <f t="shared" si="29"/>
        <v>47619990</v>
      </c>
      <c r="L201" s="47">
        <f t="shared" si="30"/>
        <v>99000</v>
      </c>
      <c r="M201" s="48">
        <f t="shared" si="31"/>
        <v>4203000</v>
      </c>
      <c r="N201" s="49" t="s">
        <v>24</v>
      </c>
    </row>
    <row r="202" spans="1:14" x14ac:dyDescent="0.25">
      <c r="A202" s="43">
        <v>201</v>
      </c>
      <c r="B202" s="45">
        <v>3105</v>
      </c>
      <c r="C202" s="45">
        <v>31</v>
      </c>
      <c r="D202" s="45" t="s">
        <v>20</v>
      </c>
      <c r="E202" s="45">
        <v>1336</v>
      </c>
      <c r="F202" s="45">
        <v>65</v>
      </c>
      <c r="G202" s="22">
        <f t="shared" si="26"/>
        <v>1401</v>
      </c>
      <c r="H202" s="22">
        <f t="shared" si="27"/>
        <v>1541.1000000000001</v>
      </c>
      <c r="I202" s="45">
        <f t="shared" si="32"/>
        <v>30900</v>
      </c>
      <c r="J202" s="46">
        <f t="shared" si="28"/>
        <v>43290900</v>
      </c>
      <c r="K202" s="46">
        <f t="shared" si="29"/>
        <v>47619990</v>
      </c>
      <c r="L202" s="47">
        <f t="shared" si="30"/>
        <v>99000</v>
      </c>
      <c r="M202" s="48">
        <f t="shared" si="31"/>
        <v>4203000</v>
      </c>
      <c r="N202" s="49" t="s">
        <v>24</v>
      </c>
    </row>
    <row r="203" spans="1:14" x14ac:dyDescent="0.25">
      <c r="A203" s="43">
        <v>202</v>
      </c>
      <c r="B203" s="45">
        <v>3106</v>
      </c>
      <c r="C203" s="45">
        <v>31</v>
      </c>
      <c r="D203" s="45" t="s">
        <v>13</v>
      </c>
      <c r="E203" s="45">
        <v>764</v>
      </c>
      <c r="F203" s="45">
        <v>73</v>
      </c>
      <c r="G203" s="22">
        <f t="shared" si="26"/>
        <v>837</v>
      </c>
      <c r="H203" s="22">
        <f t="shared" si="27"/>
        <v>920.7</v>
      </c>
      <c r="I203" s="45">
        <f t="shared" si="32"/>
        <v>30900</v>
      </c>
      <c r="J203" s="46">
        <f t="shared" si="28"/>
        <v>25863300</v>
      </c>
      <c r="K203" s="46">
        <f t="shared" si="29"/>
        <v>28449630</v>
      </c>
      <c r="L203" s="47">
        <f t="shared" si="30"/>
        <v>59500</v>
      </c>
      <c r="M203" s="48">
        <f t="shared" si="31"/>
        <v>2511000</v>
      </c>
      <c r="N203" s="49" t="s">
        <v>24</v>
      </c>
    </row>
    <row r="204" spans="1:14" x14ac:dyDescent="0.25">
      <c r="A204" s="43">
        <v>203</v>
      </c>
      <c r="B204" s="45">
        <v>3107</v>
      </c>
      <c r="C204" s="45">
        <v>31</v>
      </c>
      <c r="D204" s="45" t="s">
        <v>13</v>
      </c>
      <c r="E204" s="45">
        <v>764</v>
      </c>
      <c r="F204" s="45">
        <v>73</v>
      </c>
      <c r="G204" s="22">
        <f t="shared" si="26"/>
        <v>837</v>
      </c>
      <c r="H204" s="22">
        <f t="shared" si="27"/>
        <v>920.7</v>
      </c>
      <c r="I204" s="45">
        <f t="shared" si="32"/>
        <v>30900</v>
      </c>
      <c r="J204" s="46">
        <f t="shared" si="28"/>
        <v>25863300</v>
      </c>
      <c r="K204" s="46">
        <f t="shared" si="29"/>
        <v>28449630</v>
      </c>
      <c r="L204" s="47">
        <f t="shared" si="30"/>
        <v>59500</v>
      </c>
      <c r="M204" s="48">
        <f t="shared" si="31"/>
        <v>2511000</v>
      </c>
      <c r="N204" s="49" t="s">
        <v>24</v>
      </c>
    </row>
    <row r="205" spans="1:14" x14ac:dyDescent="0.25">
      <c r="A205" s="43">
        <v>204</v>
      </c>
      <c r="B205" s="45">
        <v>3108</v>
      </c>
      <c r="C205" s="45">
        <v>31</v>
      </c>
      <c r="D205" s="45" t="s">
        <v>20</v>
      </c>
      <c r="E205" s="45">
        <v>1336</v>
      </c>
      <c r="F205" s="45">
        <v>65</v>
      </c>
      <c r="G205" s="22">
        <f t="shared" si="26"/>
        <v>1401</v>
      </c>
      <c r="H205" s="22">
        <f t="shared" si="27"/>
        <v>1541.1000000000001</v>
      </c>
      <c r="I205" s="45">
        <f t="shared" si="32"/>
        <v>30900</v>
      </c>
      <c r="J205" s="46">
        <f t="shared" si="28"/>
        <v>43290900</v>
      </c>
      <c r="K205" s="46">
        <f t="shared" si="29"/>
        <v>47619990</v>
      </c>
      <c r="L205" s="47">
        <f t="shared" si="30"/>
        <v>99000</v>
      </c>
      <c r="M205" s="48">
        <f t="shared" si="31"/>
        <v>4203000</v>
      </c>
      <c r="N205" s="49" t="s">
        <v>24</v>
      </c>
    </row>
    <row r="206" spans="1:14" x14ac:dyDescent="0.25">
      <c r="A206" s="43">
        <v>205</v>
      </c>
      <c r="B206" s="45">
        <v>3201</v>
      </c>
      <c r="C206" s="45">
        <v>32</v>
      </c>
      <c r="D206" s="45" t="s">
        <v>20</v>
      </c>
      <c r="E206" s="45">
        <v>1336</v>
      </c>
      <c r="F206" s="45">
        <v>65</v>
      </c>
      <c r="G206" s="22">
        <f t="shared" si="26"/>
        <v>1401</v>
      </c>
      <c r="H206" s="22">
        <f t="shared" si="27"/>
        <v>1541.1000000000001</v>
      </c>
      <c r="I206" s="45">
        <f t="shared" si="32"/>
        <v>30900</v>
      </c>
      <c r="J206" s="46">
        <f t="shared" si="28"/>
        <v>43290900</v>
      </c>
      <c r="K206" s="46">
        <f t="shared" si="29"/>
        <v>47619990</v>
      </c>
      <c r="L206" s="47">
        <f t="shared" si="30"/>
        <v>99000</v>
      </c>
      <c r="M206" s="48">
        <f t="shared" si="31"/>
        <v>4203000</v>
      </c>
      <c r="N206" s="49" t="s">
        <v>24</v>
      </c>
    </row>
    <row r="207" spans="1:14" x14ac:dyDescent="0.25">
      <c r="A207" s="43">
        <v>206</v>
      </c>
      <c r="B207" s="45">
        <v>3202</v>
      </c>
      <c r="C207" s="45">
        <v>32</v>
      </c>
      <c r="D207" s="45" t="s">
        <v>13</v>
      </c>
      <c r="E207" s="45">
        <v>764</v>
      </c>
      <c r="F207" s="45">
        <v>73</v>
      </c>
      <c r="G207" s="22">
        <f t="shared" si="26"/>
        <v>837</v>
      </c>
      <c r="H207" s="22">
        <f t="shared" si="27"/>
        <v>920.7</v>
      </c>
      <c r="I207" s="45">
        <f t="shared" si="32"/>
        <v>30900</v>
      </c>
      <c r="J207" s="46">
        <f t="shared" si="28"/>
        <v>25863300</v>
      </c>
      <c r="K207" s="46">
        <f t="shared" si="29"/>
        <v>28449630</v>
      </c>
      <c r="L207" s="47">
        <f t="shared" si="30"/>
        <v>59500</v>
      </c>
      <c r="M207" s="48">
        <f t="shared" si="31"/>
        <v>2511000</v>
      </c>
      <c r="N207" s="49" t="s">
        <v>24</v>
      </c>
    </row>
    <row r="208" spans="1:14" x14ac:dyDescent="0.25">
      <c r="A208" s="43">
        <v>207</v>
      </c>
      <c r="B208" s="45">
        <v>3203</v>
      </c>
      <c r="C208" s="45">
        <v>32</v>
      </c>
      <c r="D208" s="45" t="s">
        <v>13</v>
      </c>
      <c r="E208" s="45">
        <v>764</v>
      </c>
      <c r="F208" s="45">
        <v>73</v>
      </c>
      <c r="G208" s="22">
        <f t="shared" si="26"/>
        <v>837</v>
      </c>
      <c r="H208" s="22">
        <f t="shared" si="27"/>
        <v>920.7</v>
      </c>
      <c r="I208" s="45">
        <f t="shared" si="32"/>
        <v>30900</v>
      </c>
      <c r="J208" s="46">
        <f t="shared" si="28"/>
        <v>25863300</v>
      </c>
      <c r="K208" s="46">
        <f t="shared" si="29"/>
        <v>28449630</v>
      </c>
      <c r="L208" s="47">
        <f t="shared" si="30"/>
        <v>59500</v>
      </c>
      <c r="M208" s="48">
        <f t="shared" si="31"/>
        <v>2511000</v>
      </c>
      <c r="N208" s="49" t="s">
        <v>24</v>
      </c>
    </row>
    <row r="209" spans="1:14" x14ac:dyDescent="0.25">
      <c r="A209" s="43">
        <v>208</v>
      </c>
      <c r="B209" s="45">
        <v>3204</v>
      </c>
      <c r="C209" s="45">
        <v>32</v>
      </c>
      <c r="D209" s="45" t="s">
        <v>20</v>
      </c>
      <c r="E209" s="45">
        <v>1336</v>
      </c>
      <c r="F209" s="45">
        <v>65</v>
      </c>
      <c r="G209" s="22">
        <f t="shared" si="26"/>
        <v>1401</v>
      </c>
      <c r="H209" s="22">
        <f t="shared" si="27"/>
        <v>1541.1000000000001</v>
      </c>
      <c r="I209" s="45">
        <f t="shared" si="32"/>
        <v>30900</v>
      </c>
      <c r="J209" s="46">
        <f t="shared" si="28"/>
        <v>43290900</v>
      </c>
      <c r="K209" s="46">
        <f t="shared" si="29"/>
        <v>47619990</v>
      </c>
      <c r="L209" s="47">
        <f t="shared" si="30"/>
        <v>99000</v>
      </c>
      <c r="M209" s="48">
        <f t="shared" si="31"/>
        <v>4203000</v>
      </c>
      <c r="N209" s="49" t="s">
        <v>24</v>
      </c>
    </row>
    <row r="210" spans="1:14" x14ac:dyDescent="0.25">
      <c r="A210" s="43">
        <v>209</v>
      </c>
      <c r="B210" s="45">
        <v>3205</v>
      </c>
      <c r="C210" s="45">
        <v>32</v>
      </c>
      <c r="D210" s="45" t="s">
        <v>20</v>
      </c>
      <c r="E210" s="45">
        <v>1336</v>
      </c>
      <c r="F210" s="45">
        <v>65</v>
      </c>
      <c r="G210" s="22">
        <f t="shared" si="26"/>
        <v>1401</v>
      </c>
      <c r="H210" s="22">
        <f t="shared" si="27"/>
        <v>1541.1000000000001</v>
      </c>
      <c r="I210" s="45">
        <f t="shared" si="32"/>
        <v>30900</v>
      </c>
      <c r="J210" s="46">
        <f t="shared" si="28"/>
        <v>43290900</v>
      </c>
      <c r="K210" s="46">
        <f t="shared" si="29"/>
        <v>47619990</v>
      </c>
      <c r="L210" s="47">
        <f t="shared" si="30"/>
        <v>99000</v>
      </c>
      <c r="M210" s="48">
        <f t="shared" si="31"/>
        <v>4203000</v>
      </c>
      <c r="N210" s="49" t="s">
        <v>24</v>
      </c>
    </row>
    <row r="211" spans="1:14" x14ac:dyDescent="0.25">
      <c r="A211" s="43">
        <v>210</v>
      </c>
      <c r="B211" s="45">
        <v>3206</v>
      </c>
      <c r="C211" s="45">
        <v>32</v>
      </c>
      <c r="D211" s="45" t="s">
        <v>13</v>
      </c>
      <c r="E211" s="45">
        <v>764</v>
      </c>
      <c r="F211" s="45">
        <v>73</v>
      </c>
      <c r="G211" s="22">
        <f t="shared" si="26"/>
        <v>837</v>
      </c>
      <c r="H211" s="22">
        <f t="shared" si="27"/>
        <v>920.7</v>
      </c>
      <c r="I211" s="45">
        <f t="shared" si="32"/>
        <v>30900</v>
      </c>
      <c r="J211" s="46">
        <f t="shared" si="28"/>
        <v>25863300</v>
      </c>
      <c r="K211" s="46">
        <f t="shared" si="29"/>
        <v>28449630</v>
      </c>
      <c r="L211" s="47">
        <f t="shared" si="30"/>
        <v>59500</v>
      </c>
      <c r="M211" s="48">
        <f t="shared" si="31"/>
        <v>2511000</v>
      </c>
      <c r="N211" s="49" t="s">
        <v>24</v>
      </c>
    </row>
    <row r="212" spans="1:14" x14ac:dyDescent="0.25">
      <c r="A212" s="43">
        <v>211</v>
      </c>
      <c r="B212" s="45">
        <v>3207</v>
      </c>
      <c r="C212" s="45">
        <v>32</v>
      </c>
      <c r="D212" s="45" t="s">
        <v>13</v>
      </c>
      <c r="E212" s="45">
        <v>764</v>
      </c>
      <c r="F212" s="45">
        <v>73</v>
      </c>
      <c r="G212" s="22">
        <f t="shared" si="26"/>
        <v>837</v>
      </c>
      <c r="H212" s="22">
        <f t="shared" si="27"/>
        <v>920.7</v>
      </c>
      <c r="I212" s="45">
        <f t="shared" si="32"/>
        <v>30900</v>
      </c>
      <c r="J212" s="46">
        <f t="shared" si="28"/>
        <v>25863300</v>
      </c>
      <c r="K212" s="46">
        <f t="shared" si="29"/>
        <v>28449630</v>
      </c>
      <c r="L212" s="47">
        <f t="shared" si="30"/>
        <v>59500</v>
      </c>
      <c r="M212" s="48">
        <f t="shared" si="31"/>
        <v>2511000</v>
      </c>
      <c r="N212" s="49" t="s">
        <v>24</v>
      </c>
    </row>
    <row r="213" spans="1:14" x14ac:dyDescent="0.25">
      <c r="A213" s="43">
        <v>212</v>
      </c>
      <c r="B213" s="45">
        <v>3208</v>
      </c>
      <c r="C213" s="45">
        <v>32</v>
      </c>
      <c r="D213" s="45" t="s">
        <v>20</v>
      </c>
      <c r="E213" s="45">
        <v>1336</v>
      </c>
      <c r="F213" s="45">
        <v>65</v>
      </c>
      <c r="G213" s="22">
        <f t="shared" si="26"/>
        <v>1401</v>
      </c>
      <c r="H213" s="22">
        <f t="shared" si="27"/>
        <v>1541.1000000000001</v>
      </c>
      <c r="I213" s="45">
        <f t="shared" si="32"/>
        <v>30900</v>
      </c>
      <c r="J213" s="46">
        <f t="shared" si="28"/>
        <v>43290900</v>
      </c>
      <c r="K213" s="46">
        <f t="shared" si="29"/>
        <v>47619990</v>
      </c>
      <c r="L213" s="47">
        <f t="shared" si="30"/>
        <v>99000</v>
      </c>
      <c r="M213" s="48">
        <f t="shared" si="31"/>
        <v>4203000</v>
      </c>
      <c r="N213" s="49" t="s">
        <v>24</v>
      </c>
    </row>
    <row r="214" spans="1:14" x14ac:dyDescent="0.25">
      <c r="A214" s="43">
        <v>213</v>
      </c>
      <c r="B214" s="45">
        <v>3301</v>
      </c>
      <c r="C214" s="45">
        <v>33</v>
      </c>
      <c r="D214" s="45" t="s">
        <v>20</v>
      </c>
      <c r="E214" s="45">
        <v>1336</v>
      </c>
      <c r="F214" s="45">
        <v>65</v>
      </c>
      <c r="G214" s="22">
        <f t="shared" si="26"/>
        <v>1401</v>
      </c>
      <c r="H214" s="22">
        <f t="shared" si="27"/>
        <v>1541.1000000000001</v>
      </c>
      <c r="I214" s="45">
        <f t="shared" si="32"/>
        <v>30900</v>
      </c>
      <c r="J214" s="46">
        <f t="shared" si="28"/>
        <v>43290900</v>
      </c>
      <c r="K214" s="46">
        <f t="shared" si="29"/>
        <v>47619990</v>
      </c>
      <c r="L214" s="47">
        <f t="shared" si="30"/>
        <v>99000</v>
      </c>
      <c r="M214" s="48">
        <f t="shared" si="31"/>
        <v>4203000</v>
      </c>
      <c r="N214" s="49" t="s">
        <v>24</v>
      </c>
    </row>
    <row r="215" spans="1:14" x14ac:dyDescent="0.25">
      <c r="A215" s="43">
        <v>214</v>
      </c>
      <c r="B215" s="45">
        <v>3302</v>
      </c>
      <c r="C215" s="45">
        <v>33</v>
      </c>
      <c r="D215" s="45" t="s">
        <v>13</v>
      </c>
      <c r="E215" s="45">
        <v>764</v>
      </c>
      <c r="F215" s="45">
        <v>73</v>
      </c>
      <c r="G215" s="22">
        <f t="shared" si="26"/>
        <v>837</v>
      </c>
      <c r="H215" s="22">
        <f t="shared" si="27"/>
        <v>920.7</v>
      </c>
      <c r="I215" s="45">
        <f t="shared" si="32"/>
        <v>30900</v>
      </c>
      <c r="J215" s="46">
        <f t="shared" si="28"/>
        <v>25863300</v>
      </c>
      <c r="K215" s="46">
        <f t="shared" si="29"/>
        <v>28449630</v>
      </c>
      <c r="L215" s="47">
        <f t="shared" si="30"/>
        <v>59500</v>
      </c>
      <c r="M215" s="48">
        <f t="shared" si="31"/>
        <v>2511000</v>
      </c>
      <c r="N215" s="49" t="s">
        <v>24</v>
      </c>
    </row>
    <row r="216" spans="1:14" x14ac:dyDescent="0.25">
      <c r="A216" s="43">
        <v>215</v>
      </c>
      <c r="B216" s="45">
        <v>3303</v>
      </c>
      <c r="C216" s="45">
        <v>33</v>
      </c>
      <c r="D216" s="45" t="s">
        <v>13</v>
      </c>
      <c r="E216" s="45">
        <v>764</v>
      </c>
      <c r="F216" s="45">
        <v>73</v>
      </c>
      <c r="G216" s="22">
        <f t="shared" si="26"/>
        <v>837</v>
      </c>
      <c r="H216" s="22">
        <f t="shared" si="27"/>
        <v>920.7</v>
      </c>
      <c r="I216" s="45">
        <f t="shared" si="32"/>
        <v>30900</v>
      </c>
      <c r="J216" s="46">
        <f t="shared" si="28"/>
        <v>25863300</v>
      </c>
      <c r="K216" s="46">
        <f t="shared" si="29"/>
        <v>28449630</v>
      </c>
      <c r="L216" s="47">
        <f t="shared" si="30"/>
        <v>59500</v>
      </c>
      <c r="M216" s="48">
        <f t="shared" si="31"/>
        <v>2511000</v>
      </c>
      <c r="N216" s="49" t="s">
        <v>24</v>
      </c>
    </row>
    <row r="217" spans="1:14" x14ac:dyDescent="0.25">
      <c r="A217" s="43">
        <v>216</v>
      </c>
      <c r="B217" s="45">
        <v>3304</v>
      </c>
      <c r="C217" s="45">
        <v>33</v>
      </c>
      <c r="D217" s="45" t="s">
        <v>20</v>
      </c>
      <c r="E217" s="45">
        <v>1336</v>
      </c>
      <c r="F217" s="45">
        <v>65</v>
      </c>
      <c r="G217" s="22">
        <f t="shared" si="26"/>
        <v>1401</v>
      </c>
      <c r="H217" s="22">
        <f t="shared" si="27"/>
        <v>1541.1000000000001</v>
      </c>
      <c r="I217" s="45">
        <f t="shared" si="32"/>
        <v>30900</v>
      </c>
      <c r="J217" s="46">
        <f t="shared" si="28"/>
        <v>43290900</v>
      </c>
      <c r="K217" s="46">
        <f t="shared" si="29"/>
        <v>47619990</v>
      </c>
      <c r="L217" s="47">
        <f t="shared" si="30"/>
        <v>99000</v>
      </c>
      <c r="M217" s="48">
        <f t="shared" si="31"/>
        <v>4203000</v>
      </c>
      <c r="N217" s="49" t="s">
        <v>24</v>
      </c>
    </row>
    <row r="218" spans="1:14" x14ac:dyDescent="0.25">
      <c r="A218" s="43">
        <v>217</v>
      </c>
      <c r="B218" s="45">
        <v>3305</v>
      </c>
      <c r="C218" s="45">
        <v>33</v>
      </c>
      <c r="D218" s="45" t="s">
        <v>20</v>
      </c>
      <c r="E218" s="45">
        <v>1336</v>
      </c>
      <c r="F218" s="45">
        <v>65</v>
      </c>
      <c r="G218" s="22">
        <f t="shared" si="26"/>
        <v>1401</v>
      </c>
      <c r="H218" s="22">
        <f t="shared" si="27"/>
        <v>1541.1000000000001</v>
      </c>
      <c r="I218" s="45">
        <f t="shared" si="32"/>
        <v>30900</v>
      </c>
      <c r="J218" s="46">
        <f t="shared" si="28"/>
        <v>43290900</v>
      </c>
      <c r="K218" s="46">
        <f t="shared" si="29"/>
        <v>47619990</v>
      </c>
      <c r="L218" s="47">
        <f t="shared" si="30"/>
        <v>99000</v>
      </c>
      <c r="M218" s="48">
        <f t="shared" si="31"/>
        <v>4203000</v>
      </c>
      <c r="N218" s="49" t="s">
        <v>24</v>
      </c>
    </row>
    <row r="219" spans="1:14" x14ac:dyDescent="0.25">
      <c r="A219" s="43">
        <v>218</v>
      </c>
      <c r="B219" s="45">
        <v>3306</v>
      </c>
      <c r="C219" s="45">
        <v>33</v>
      </c>
      <c r="D219" s="45" t="s">
        <v>13</v>
      </c>
      <c r="E219" s="45">
        <v>764</v>
      </c>
      <c r="F219" s="45">
        <v>73</v>
      </c>
      <c r="G219" s="22">
        <f t="shared" si="26"/>
        <v>837</v>
      </c>
      <c r="H219" s="22">
        <f t="shared" si="27"/>
        <v>920.7</v>
      </c>
      <c r="I219" s="45">
        <f t="shared" si="32"/>
        <v>30900</v>
      </c>
      <c r="J219" s="46">
        <f t="shared" si="28"/>
        <v>25863300</v>
      </c>
      <c r="K219" s="46">
        <f t="shared" si="29"/>
        <v>28449630</v>
      </c>
      <c r="L219" s="47">
        <f t="shared" si="30"/>
        <v>59500</v>
      </c>
      <c r="M219" s="48">
        <f t="shared" si="31"/>
        <v>2511000</v>
      </c>
      <c r="N219" s="49" t="s">
        <v>24</v>
      </c>
    </row>
    <row r="220" spans="1:14" x14ac:dyDescent="0.25">
      <c r="A220" s="43">
        <v>219</v>
      </c>
      <c r="B220" s="45">
        <v>3307</v>
      </c>
      <c r="C220" s="45">
        <v>33</v>
      </c>
      <c r="D220" s="45" t="s">
        <v>13</v>
      </c>
      <c r="E220" s="45">
        <v>764</v>
      </c>
      <c r="F220" s="45">
        <v>73</v>
      </c>
      <c r="G220" s="22">
        <f t="shared" si="26"/>
        <v>837</v>
      </c>
      <c r="H220" s="22">
        <f t="shared" si="27"/>
        <v>920.7</v>
      </c>
      <c r="I220" s="45">
        <f t="shared" si="32"/>
        <v>30900</v>
      </c>
      <c r="J220" s="46">
        <f t="shared" si="28"/>
        <v>25863300</v>
      </c>
      <c r="K220" s="46">
        <f t="shared" si="29"/>
        <v>28449630</v>
      </c>
      <c r="L220" s="47">
        <f t="shared" si="30"/>
        <v>59500</v>
      </c>
      <c r="M220" s="48">
        <f t="shared" si="31"/>
        <v>2511000</v>
      </c>
      <c r="N220" s="49" t="s">
        <v>24</v>
      </c>
    </row>
    <row r="221" spans="1:14" x14ac:dyDescent="0.25">
      <c r="A221" s="43">
        <v>220</v>
      </c>
      <c r="B221" s="45">
        <v>3308</v>
      </c>
      <c r="C221" s="45">
        <v>33</v>
      </c>
      <c r="D221" s="45" t="s">
        <v>20</v>
      </c>
      <c r="E221" s="45">
        <v>1336</v>
      </c>
      <c r="F221" s="45">
        <v>65</v>
      </c>
      <c r="G221" s="22">
        <f t="shared" si="26"/>
        <v>1401</v>
      </c>
      <c r="H221" s="22">
        <f t="shared" si="27"/>
        <v>1541.1000000000001</v>
      </c>
      <c r="I221" s="45">
        <f t="shared" si="32"/>
        <v>30900</v>
      </c>
      <c r="J221" s="46">
        <f t="shared" si="28"/>
        <v>43290900</v>
      </c>
      <c r="K221" s="46">
        <f t="shared" si="29"/>
        <v>47619990</v>
      </c>
      <c r="L221" s="47">
        <f t="shared" si="30"/>
        <v>99000</v>
      </c>
      <c r="M221" s="48">
        <f t="shared" si="31"/>
        <v>4203000</v>
      </c>
      <c r="N221" s="49" t="s">
        <v>24</v>
      </c>
    </row>
    <row r="222" spans="1:14" x14ac:dyDescent="0.25">
      <c r="A222" s="43">
        <v>221</v>
      </c>
      <c r="B222" s="45">
        <v>3401</v>
      </c>
      <c r="C222" s="45">
        <v>34</v>
      </c>
      <c r="D222" s="45" t="s">
        <v>20</v>
      </c>
      <c r="E222" s="45">
        <v>1336</v>
      </c>
      <c r="F222" s="45">
        <v>65</v>
      </c>
      <c r="G222" s="22">
        <f t="shared" si="26"/>
        <v>1401</v>
      </c>
      <c r="H222" s="22">
        <f t="shared" si="27"/>
        <v>1541.1000000000001</v>
      </c>
      <c r="I222" s="45">
        <f t="shared" si="32"/>
        <v>30900</v>
      </c>
      <c r="J222" s="46">
        <f t="shared" si="28"/>
        <v>43290900</v>
      </c>
      <c r="K222" s="46">
        <f t="shared" si="29"/>
        <v>47619990</v>
      </c>
      <c r="L222" s="47">
        <f t="shared" si="30"/>
        <v>99000</v>
      </c>
      <c r="M222" s="48">
        <f t="shared" si="31"/>
        <v>4203000</v>
      </c>
      <c r="N222" s="49" t="s">
        <v>24</v>
      </c>
    </row>
    <row r="223" spans="1:14" x14ac:dyDescent="0.25">
      <c r="A223" s="43">
        <v>222</v>
      </c>
      <c r="B223" s="45">
        <v>3402</v>
      </c>
      <c r="C223" s="45">
        <v>34</v>
      </c>
      <c r="D223" s="45" t="s">
        <v>13</v>
      </c>
      <c r="E223" s="45">
        <v>764</v>
      </c>
      <c r="F223" s="45">
        <v>73</v>
      </c>
      <c r="G223" s="22">
        <f t="shared" si="26"/>
        <v>837</v>
      </c>
      <c r="H223" s="22">
        <f t="shared" si="27"/>
        <v>920.7</v>
      </c>
      <c r="I223" s="45">
        <f t="shared" si="32"/>
        <v>30900</v>
      </c>
      <c r="J223" s="46">
        <f t="shared" si="28"/>
        <v>25863300</v>
      </c>
      <c r="K223" s="46">
        <f t="shared" si="29"/>
        <v>28449630</v>
      </c>
      <c r="L223" s="47">
        <f t="shared" si="30"/>
        <v>59500</v>
      </c>
      <c r="M223" s="48">
        <f t="shared" si="31"/>
        <v>2511000</v>
      </c>
      <c r="N223" s="49" t="s">
        <v>24</v>
      </c>
    </row>
    <row r="224" spans="1:14" x14ac:dyDescent="0.25">
      <c r="A224" s="43">
        <v>223</v>
      </c>
      <c r="B224" s="45">
        <v>3403</v>
      </c>
      <c r="C224" s="45">
        <v>34</v>
      </c>
      <c r="D224" s="45" t="s">
        <v>13</v>
      </c>
      <c r="E224" s="45">
        <v>764</v>
      </c>
      <c r="F224" s="45">
        <v>73</v>
      </c>
      <c r="G224" s="22">
        <f t="shared" si="26"/>
        <v>837</v>
      </c>
      <c r="H224" s="22">
        <f t="shared" si="27"/>
        <v>920.7</v>
      </c>
      <c r="I224" s="45">
        <f t="shared" si="32"/>
        <v>30900</v>
      </c>
      <c r="J224" s="46">
        <f t="shared" si="28"/>
        <v>25863300</v>
      </c>
      <c r="K224" s="46">
        <f t="shared" si="29"/>
        <v>28449630</v>
      </c>
      <c r="L224" s="47">
        <f t="shared" si="30"/>
        <v>59500</v>
      </c>
      <c r="M224" s="48">
        <f t="shared" si="31"/>
        <v>2511000</v>
      </c>
      <c r="N224" s="49" t="s">
        <v>24</v>
      </c>
    </row>
    <row r="225" spans="1:14" x14ac:dyDescent="0.25">
      <c r="A225" s="43">
        <v>224</v>
      </c>
      <c r="B225" s="45">
        <v>3404</v>
      </c>
      <c r="C225" s="45">
        <v>34</v>
      </c>
      <c r="D225" s="45" t="s">
        <v>20</v>
      </c>
      <c r="E225" s="45">
        <v>1336</v>
      </c>
      <c r="F225" s="45">
        <v>65</v>
      </c>
      <c r="G225" s="22">
        <f t="shared" si="26"/>
        <v>1401</v>
      </c>
      <c r="H225" s="22">
        <f t="shared" si="27"/>
        <v>1541.1000000000001</v>
      </c>
      <c r="I225" s="45">
        <f t="shared" si="32"/>
        <v>30900</v>
      </c>
      <c r="J225" s="46">
        <f t="shared" si="28"/>
        <v>43290900</v>
      </c>
      <c r="K225" s="46">
        <f t="shared" si="29"/>
        <v>47619990</v>
      </c>
      <c r="L225" s="47">
        <f t="shared" si="30"/>
        <v>99000</v>
      </c>
      <c r="M225" s="48">
        <f t="shared" si="31"/>
        <v>4203000</v>
      </c>
      <c r="N225" s="49" t="s">
        <v>24</v>
      </c>
    </row>
    <row r="226" spans="1:14" x14ac:dyDescent="0.25">
      <c r="A226" s="43">
        <v>225</v>
      </c>
      <c r="B226" s="45">
        <v>3405</v>
      </c>
      <c r="C226" s="45">
        <v>34</v>
      </c>
      <c r="D226" s="45" t="s">
        <v>20</v>
      </c>
      <c r="E226" s="45">
        <v>1336</v>
      </c>
      <c r="F226" s="45">
        <v>65</v>
      </c>
      <c r="G226" s="22">
        <f t="shared" si="26"/>
        <v>1401</v>
      </c>
      <c r="H226" s="22">
        <f t="shared" si="27"/>
        <v>1541.1000000000001</v>
      </c>
      <c r="I226" s="45">
        <f t="shared" si="32"/>
        <v>30900</v>
      </c>
      <c r="J226" s="46">
        <f t="shared" si="28"/>
        <v>43290900</v>
      </c>
      <c r="K226" s="46">
        <f t="shared" si="29"/>
        <v>47619990</v>
      </c>
      <c r="L226" s="47">
        <f t="shared" si="30"/>
        <v>99000</v>
      </c>
      <c r="M226" s="48">
        <f t="shared" si="31"/>
        <v>4203000</v>
      </c>
      <c r="N226" s="49" t="s">
        <v>24</v>
      </c>
    </row>
    <row r="227" spans="1:14" x14ac:dyDescent="0.25">
      <c r="A227" s="43">
        <v>226</v>
      </c>
      <c r="B227" s="45">
        <v>3406</v>
      </c>
      <c r="C227" s="45">
        <v>34</v>
      </c>
      <c r="D227" s="45" t="s">
        <v>13</v>
      </c>
      <c r="E227" s="45">
        <v>764</v>
      </c>
      <c r="F227" s="45">
        <v>73</v>
      </c>
      <c r="G227" s="22">
        <f t="shared" si="26"/>
        <v>837</v>
      </c>
      <c r="H227" s="22">
        <f t="shared" si="27"/>
        <v>920.7</v>
      </c>
      <c r="I227" s="45">
        <f t="shared" si="32"/>
        <v>30900</v>
      </c>
      <c r="J227" s="46">
        <f t="shared" si="28"/>
        <v>25863300</v>
      </c>
      <c r="K227" s="46">
        <f t="shared" si="29"/>
        <v>28449630</v>
      </c>
      <c r="L227" s="47">
        <f t="shared" si="30"/>
        <v>59500</v>
      </c>
      <c r="M227" s="48">
        <f t="shared" si="31"/>
        <v>2511000</v>
      </c>
      <c r="N227" s="49" t="s">
        <v>24</v>
      </c>
    </row>
    <row r="228" spans="1:14" x14ac:dyDescent="0.25">
      <c r="A228" s="43">
        <v>227</v>
      </c>
      <c r="B228" s="45">
        <v>3407</v>
      </c>
      <c r="C228" s="45">
        <v>34</v>
      </c>
      <c r="D228" s="45" t="s">
        <v>13</v>
      </c>
      <c r="E228" s="45">
        <v>764</v>
      </c>
      <c r="F228" s="45">
        <v>73</v>
      </c>
      <c r="G228" s="22">
        <f t="shared" si="26"/>
        <v>837</v>
      </c>
      <c r="H228" s="22">
        <f t="shared" si="27"/>
        <v>920.7</v>
      </c>
      <c r="I228" s="45">
        <f t="shared" si="32"/>
        <v>30900</v>
      </c>
      <c r="J228" s="46">
        <f t="shared" si="28"/>
        <v>25863300</v>
      </c>
      <c r="K228" s="46">
        <f t="shared" si="29"/>
        <v>28449630</v>
      </c>
      <c r="L228" s="47">
        <f t="shared" si="30"/>
        <v>59500</v>
      </c>
      <c r="M228" s="48">
        <f t="shared" si="31"/>
        <v>2511000</v>
      </c>
      <c r="N228" s="49" t="s">
        <v>24</v>
      </c>
    </row>
    <row r="229" spans="1:14" x14ac:dyDescent="0.25">
      <c r="A229" s="43">
        <v>228</v>
      </c>
      <c r="B229" s="45">
        <v>3408</v>
      </c>
      <c r="C229" s="45">
        <v>34</v>
      </c>
      <c r="D229" s="45" t="s">
        <v>20</v>
      </c>
      <c r="E229" s="45">
        <v>1336</v>
      </c>
      <c r="F229" s="45">
        <v>65</v>
      </c>
      <c r="G229" s="22">
        <f t="shared" si="26"/>
        <v>1401</v>
      </c>
      <c r="H229" s="22">
        <f t="shared" si="27"/>
        <v>1541.1000000000001</v>
      </c>
      <c r="I229" s="45">
        <f t="shared" si="32"/>
        <v>30900</v>
      </c>
      <c r="J229" s="46">
        <f t="shared" si="28"/>
        <v>43290900</v>
      </c>
      <c r="K229" s="46">
        <f t="shared" si="29"/>
        <v>47619990</v>
      </c>
      <c r="L229" s="47">
        <f t="shared" si="30"/>
        <v>99000</v>
      </c>
      <c r="M229" s="48">
        <f t="shared" si="31"/>
        <v>4203000</v>
      </c>
      <c r="N229" s="49" t="s">
        <v>24</v>
      </c>
    </row>
    <row r="230" spans="1:14" x14ac:dyDescent="0.25">
      <c r="A230" s="43">
        <v>229</v>
      </c>
      <c r="B230" s="45">
        <v>3501</v>
      </c>
      <c r="C230" s="45">
        <v>35</v>
      </c>
      <c r="D230" s="45" t="s">
        <v>20</v>
      </c>
      <c r="E230" s="51">
        <v>1336</v>
      </c>
      <c r="F230" s="51">
        <v>65</v>
      </c>
      <c r="G230" s="22">
        <f t="shared" si="26"/>
        <v>1401</v>
      </c>
      <c r="H230" s="22">
        <f t="shared" si="27"/>
        <v>1541.1000000000001</v>
      </c>
      <c r="I230" s="45">
        <f t="shared" si="32"/>
        <v>30900</v>
      </c>
      <c r="J230" s="46">
        <f t="shared" si="28"/>
        <v>43290900</v>
      </c>
      <c r="K230" s="46">
        <f t="shared" si="29"/>
        <v>47619990</v>
      </c>
      <c r="L230" s="47">
        <f t="shared" si="30"/>
        <v>99000</v>
      </c>
      <c r="M230" s="48">
        <f t="shared" si="31"/>
        <v>4203000</v>
      </c>
      <c r="N230" s="49" t="s">
        <v>24</v>
      </c>
    </row>
    <row r="231" spans="1:14" x14ac:dyDescent="0.25">
      <c r="A231" s="43">
        <v>230</v>
      </c>
      <c r="B231" s="45">
        <v>3502</v>
      </c>
      <c r="C231" s="45">
        <v>35</v>
      </c>
      <c r="D231" s="54" t="s">
        <v>13</v>
      </c>
      <c r="E231" s="53">
        <v>764</v>
      </c>
      <c r="F231" s="53">
        <v>73</v>
      </c>
      <c r="G231" s="22">
        <f t="shared" si="26"/>
        <v>837</v>
      </c>
      <c r="H231" s="22">
        <f t="shared" si="27"/>
        <v>920.7</v>
      </c>
      <c r="I231" s="45">
        <f t="shared" si="32"/>
        <v>30900</v>
      </c>
      <c r="J231" s="46">
        <f t="shared" si="28"/>
        <v>25863300</v>
      </c>
      <c r="K231" s="46">
        <f t="shared" si="29"/>
        <v>28449630</v>
      </c>
      <c r="L231" s="47">
        <f t="shared" si="30"/>
        <v>59500</v>
      </c>
      <c r="M231" s="48">
        <f t="shared" si="31"/>
        <v>2511000</v>
      </c>
      <c r="N231" s="49" t="s">
        <v>24</v>
      </c>
    </row>
    <row r="232" spans="1:14" x14ac:dyDescent="0.25">
      <c r="A232" s="43">
        <v>231</v>
      </c>
      <c r="B232" s="45">
        <v>3503</v>
      </c>
      <c r="C232" s="45">
        <v>35</v>
      </c>
      <c r="D232" s="54" t="s">
        <v>36</v>
      </c>
      <c r="E232" s="53">
        <v>621</v>
      </c>
      <c r="F232" s="53">
        <v>73</v>
      </c>
      <c r="G232" s="22">
        <f t="shared" si="26"/>
        <v>694</v>
      </c>
      <c r="H232" s="22">
        <f t="shared" si="27"/>
        <v>763.40000000000009</v>
      </c>
      <c r="I232" s="45">
        <f t="shared" si="32"/>
        <v>30900</v>
      </c>
      <c r="J232" s="46">
        <f t="shared" si="28"/>
        <v>21444600</v>
      </c>
      <c r="K232" s="46">
        <f t="shared" si="29"/>
        <v>23589060</v>
      </c>
      <c r="L232" s="47">
        <f t="shared" si="30"/>
        <v>49000</v>
      </c>
      <c r="M232" s="48">
        <f t="shared" si="31"/>
        <v>2082000</v>
      </c>
      <c r="N232" s="49" t="s">
        <v>24</v>
      </c>
    </row>
    <row r="233" spans="1:14" x14ac:dyDescent="0.25">
      <c r="A233" s="43">
        <v>232</v>
      </c>
      <c r="B233" s="45">
        <v>3505</v>
      </c>
      <c r="C233" s="45">
        <v>35</v>
      </c>
      <c r="D233" s="54" t="s">
        <v>20</v>
      </c>
      <c r="E233" s="53">
        <v>1336</v>
      </c>
      <c r="F233" s="53">
        <v>65</v>
      </c>
      <c r="G233" s="22">
        <f t="shared" si="26"/>
        <v>1401</v>
      </c>
      <c r="H233" s="22">
        <f t="shared" si="27"/>
        <v>1541.1000000000001</v>
      </c>
      <c r="I233" s="45">
        <f t="shared" si="32"/>
        <v>30900</v>
      </c>
      <c r="J233" s="46">
        <f t="shared" si="28"/>
        <v>43290900</v>
      </c>
      <c r="K233" s="46">
        <f t="shared" si="29"/>
        <v>47619990</v>
      </c>
      <c r="L233" s="47">
        <f t="shared" si="30"/>
        <v>99000</v>
      </c>
      <c r="M233" s="48">
        <f t="shared" si="31"/>
        <v>4203000</v>
      </c>
      <c r="N233" s="49" t="s">
        <v>24</v>
      </c>
    </row>
    <row r="234" spans="1:14" x14ac:dyDescent="0.25">
      <c r="A234" s="43">
        <v>233</v>
      </c>
      <c r="B234" s="45">
        <v>3506</v>
      </c>
      <c r="C234" s="45">
        <v>35</v>
      </c>
      <c r="D234" s="54" t="s">
        <v>13</v>
      </c>
      <c r="E234" s="53">
        <v>764</v>
      </c>
      <c r="F234" s="53">
        <v>73</v>
      </c>
      <c r="G234" s="22">
        <f t="shared" si="26"/>
        <v>837</v>
      </c>
      <c r="H234" s="22">
        <f t="shared" si="27"/>
        <v>920.7</v>
      </c>
      <c r="I234" s="45">
        <f t="shared" si="32"/>
        <v>30900</v>
      </c>
      <c r="J234" s="46">
        <f t="shared" si="28"/>
        <v>25863300</v>
      </c>
      <c r="K234" s="46">
        <f t="shared" si="29"/>
        <v>28449630</v>
      </c>
      <c r="L234" s="47">
        <f t="shared" si="30"/>
        <v>59500</v>
      </c>
      <c r="M234" s="48">
        <f t="shared" si="31"/>
        <v>2511000</v>
      </c>
      <c r="N234" s="49" t="s">
        <v>24</v>
      </c>
    </row>
    <row r="235" spans="1:14" x14ac:dyDescent="0.25">
      <c r="A235" s="43">
        <v>234</v>
      </c>
      <c r="B235" s="45">
        <v>3507</v>
      </c>
      <c r="C235" s="45">
        <v>35</v>
      </c>
      <c r="D235" s="54" t="s">
        <v>13</v>
      </c>
      <c r="E235" s="53">
        <v>764</v>
      </c>
      <c r="F235" s="53">
        <v>73</v>
      </c>
      <c r="G235" s="22">
        <f t="shared" si="26"/>
        <v>837</v>
      </c>
      <c r="H235" s="22">
        <f t="shared" si="27"/>
        <v>920.7</v>
      </c>
      <c r="I235" s="45">
        <f t="shared" si="32"/>
        <v>30900</v>
      </c>
      <c r="J235" s="46">
        <f t="shared" si="28"/>
        <v>25863300</v>
      </c>
      <c r="K235" s="46">
        <f t="shared" si="29"/>
        <v>28449630</v>
      </c>
      <c r="L235" s="47">
        <f t="shared" si="30"/>
        <v>59500</v>
      </c>
      <c r="M235" s="48">
        <f t="shared" si="31"/>
        <v>2511000</v>
      </c>
      <c r="N235" s="49" t="s">
        <v>24</v>
      </c>
    </row>
    <row r="236" spans="1:14" x14ac:dyDescent="0.25">
      <c r="A236" s="43">
        <v>235</v>
      </c>
      <c r="B236" s="45">
        <v>3508</v>
      </c>
      <c r="C236" s="45">
        <v>35</v>
      </c>
      <c r="D236" s="54" t="s">
        <v>20</v>
      </c>
      <c r="E236" s="53">
        <v>1336</v>
      </c>
      <c r="F236" s="53">
        <v>65</v>
      </c>
      <c r="G236" s="22">
        <f t="shared" si="26"/>
        <v>1401</v>
      </c>
      <c r="H236" s="22">
        <f t="shared" si="27"/>
        <v>1541.1000000000001</v>
      </c>
      <c r="I236" s="45">
        <f t="shared" si="32"/>
        <v>30900</v>
      </c>
      <c r="J236" s="46">
        <f t="shared" si="28"/>
        <v>43290900</v>
      </c>
      <c r="K236" s="46">
        <f t="shared" si="29"/>
        <v>47619990</v>
      </c>
      <c r="L236" s="47">
        <f t="shared" si="30"/>
        <v>99000</v>
      </c>
      <c r="M236" s="48">
        <f t="shared" si="31"/>
        <v>4203000</v>
      </c>
      <c r="N236" s="49" t="s">
        <v>24</v>
      </c>
    </row>
    <row r="237" spans="1:14" x14ac:dyDescent="0.25">
      <c r="A237" s="43">
        <v>236</v>
      </c>
      <c r="B237" s="45">
        <v>3601</v>
      </c>
      <c r="C237" s="45">
        <v>36</v>
      </c>
      <c r="D237" s="45" t="s">
        <v>20</v>
      </c>
      <c r="E237" s="45">
        <v>1336</v>
      </c>
      <c r="F237" s="45">
        <v>65</v>
      </c>
      <c r="G237" s="22">
        <f t="shared" si="26"/>
        <v>1401</v>
      </c>
      <c r="H237" s="22">
        <f t="shared" si="27"/>
        <v>1541.1000000000001</v>
      </c>
      <c r="I237" s="45">
        <f>I236+400</f>
        <v>31300</v>
      </c>
      <c r="J237" s="46">
        <f t="shared" si="28"/>
        <v>43851300</v>
      </c>
      <c r="K237" s="46">
        <f t="shared" si="29"/>
        <v>48236430</v>
      </c>
      <c r="L237" s="47">
        <f t="shared" si="30"/>
        <v>100500</v>
      </c>
      <c r="M237" s="48">
        <f t="shared" si="31"/>
        <v>4203000</v>
      </c>
      <c r="N237" s="49" t="s">
        <v>24</v>
      </c>
    </row>
    <row r="238" spans="1:14" x14ac:dyDescent="0.25">
      <c r="A238" s="43">
        <v>237</v>
      </c>
      <c r="B238" s="45">
        <v>3602</v>
      </c>
      <c r="C238" s="45">
        <v>36</v>
      </c>
      <c r="D238" s="45" t="s">
        <v>13</v>
      </c>
      <c r="E238" s="45">
        <v>764</v>
      </c>
      <c r="F238" s="45">
        <v>73</v>
      </c>
      <c r="G238" s="22">
        <f t="shared" si="26"/>
        <v>837</v>
      </c>
      <c r="H238" s="22">
        <f t="shared" si="27"/>
        <v>920.7</v>
      </c>
      <c r="I238" s="45">
        <f t="shared" ref="I238:I260" si="33">I237</f>
        <v>31300</v>
      </c>
      <c r="J238" s="46">
        <f t="shared" si="28"/>
        <v>26198100</v>
      </c>
      <c r="K238" s="46">
        <f t="shared" si="29"/>
        <v>28817910</v>
      </c>
      <c r="L238" s="47">
        <f t="shared" si="30"/>
        <v>60000</v>
      </c>
      <c r="M238" s="48">
        <f t="shared" si="31"/>
        <v>2511000</v>
      </c>
      <c r="N238" s="49" t="s">
        <v>24</v>
      </c>
    </row>
    <row r="239" spans="1:14" x14ac:dyDescent="0.25">
      <c r="A239" s="43">
        <v>238</v>
      </c>
      <c r="B239" s="45">
        <v>3603</v>
      </c>
      <c r="C239" s="45">
        <v>36</v>
      </c>
      <c r="D239" s="45" t="s">
        <v>13</v>
      </c>
      <c r="E239" s="45">
        <v>764</v>
      </c>
      <c r="F239" s="45">
        <v>73</v>
      </c>
      <c r="G239" s="22">
        <f t="shared" si="26"/>
        <v>837</v>
      </c>
      <c r="H239" s="22">
        <f t="shared" si="27"/>
        <v>920.7</v>
      </c>
      <c r="I239" s="45">
        <f t="shared" si="33"/>
        <v>31300</v>
      </c>
      <c r="J239" s="46">
        <f t="shared" si="28"/>
        <v>26198100</v>
      </c>
      <c r="K239" s="46">
        <f t="shared" si="29"/>
        <v>28817910</v>
      </c>
      <c r="L239" s="47">
        <f t="shared" si="30"/>
        <v>60000</v>
      </c>
      <c r="M239" s="48">
        <f t="shared" si="31"/>
        <v>2511000</v>
      </c>
      <c r="N239" s="49" t="s">
        <v>24</v>
      </c>
    </row>
    <row r="240" spans="1:14" x14ac:dyDescent="0.25">
      <c r="A240" s="43">
        <v>239</v>
      </c>
      <c r="B240" s="45">
        <v>3604</v>
      </c>
      <c r="C240" s="45">
        <v>36</v>
      </c>
      <c r="D240" s="45" t="s">
        <v>20</v>
      </c>
      <c r="E240" s="45">
        <v>1336</v>
      </c>
      <c r="F240" s="45">
        <v>65</v>
      </c>
      <c r="G240" s="22">
        <f t="shared" si="26"/>
        <v>1401</v>
      </c>
      <c r="H240" s="22">
        <f t="shared" si="27"/>
        <v>1541.1000000000001</v>
      </c>
      <c r="I240" s="45">
        <f t="shared" si="33"/>
        <v>31300</v>
      </c>
      <c r="J240" s="46">
        <f t="shared" si="28"/>
        <v>43851300</v>
      </c>
      <c r="K240" s="46">
        <f t="shared" si="29"/>
        <v>48236430</v>
      </c>
      <c r="L240" s="47">
        <f t="shared" si="30"/>
        <v>100500</v>
      </c>
      <c r="M240" s="48">
        <f t="shared" si="31"/>
        <v>4203000</v>
      </c>
      <c r="N240" s="49" t="s">
        <v>24</v>
      </c>
    </row>
    <row r="241" spans="1:14" x14ac:dyDescent="0.25">
      <c r="A241" s="43">
        <v>240</v>
      </c>
      <c r="B241" s="45">
        <v>3605</v>
      </c>
      <c r="C241" s="45">
        <v>36</v>
      </c>
      <c r="D241" s="45" t="s">
        <v>20</v>
      </c>
      <c r="E241" s="45">
        <v>1336</v>
      </c>
      <c r="F241" s="45">
        <v>65</v>
      </c>
      <c r="G241" s="22">
        <f t="shared" si="26"/>
        <v>1401</v>
      </c>
      <c r="H241" s="22">
        <f t="shared" si="27"/>
        <v>1541.1000000000001</v>
      </c>
      <c r="I241" s="45">
        <f t="shared" si="33"/>
        <v>31300</v>
      </c>
      <c r="J241" s="46">
        <f t="shared" si="28"/>
        <v>43851300</v>
      </c>
      <c r="K241" s="46">
        <f t="shared" si="29"/>
        <v>48236430</v>
      </c>
      <c r="L241" s="47">
        <f t="shared" si="30"/>
        <v>100500</v>
      </c>
      <c r="M241" s="48">
        <f t="shared" si="31"/>
        <v>4203000</v>
      </c>
      <c r="N241" s="49" t="s">
        <v>24</v>
      </c>
    </row>
    <row r="242" spans="1:14" x14ac:dyDescent="0.25">
      <c r="A242" s="43">
        <v>241</v>
      </c>
      <c r="B242" s="45">
        <v>3606</v>
      </c>
      <c r="C242" s="45">
        <v>36</v>
      </c>
      <c r="D242" s="45" t="s">
        <v>13</v>
      </c>
      <c r="E242" s="45">
        <v>764</v>
      </c>
      <c r="F242" s="45">
        <v>73</v>
      </c>
      <c r="G242" s="22">
        <f t="shared" si="26"/>
        <v>837</v>
      </c>
      <c r="H242" s="22">
        <f t="shared" si="27"/>
        <v>920.7</v>
      </c>
      <c r="I242" s="45">
        <f t="shared" si="33"/>
        <v>31300</v>
      </c>
      <c r="J242" s="46">
        <f t="shared" si="28"/>
        <v>26198100</v>
      </c>
      <c r="K242" s="46">
        <f t="shared" si="29"/>
        <v>28817910</v>
      </c>
      <c r="L242" s="47">
        <f t="shared" si="30"/>
        <v>60000</v>
      </c>
      <c r="M242" s="48">
        <f t="shared" si="31"/>
        <v>2511000</v>
      </c>
      <c r="N242" s="49" t="s">
        <v>24</v>
      </c>
    </row>
    <row r="243" spans="1:14" x14ac:dyDescent="0.25">
      <c r="A243" s="43">
        <v>242</v>
      </c>
      <c r="B243" s="45">
        <v>3607</v>
      </c>
      <c r="C243" s="45">
        <v>36</v>
      </c>
      <c r="D243" s="45" t="s">
        <v>13</v>
      </c>
      <c r="E243" s="45">
        <v>764</v>
      </c>
      <c r="F243" s="45">
        <v>73</v>
      </c>
      <c r="G243" s="22">
        <f t="shared" si="26"/>
        <v>837</v>
      </c>
      <c r="H243" s="22">
        <f t="shared" si="27"/>
        <v>920.7</v>
      </c>
      <c r="I243" s="45">
        <f t="shared" si="33"/>
        <v>31300</v>
      </c>
      <c r="J243" s="46">
        <f t="shared" si="28"/>
        <v>26198100</v>
      </c>
      <c r="K243" s="46">
        <f t="shared" si="29"/>
        <v>28817910</v>
      </c>
      <c r="L243" s="47">
        <f t="shared" si="30"/>
        <v>60000</v>
      </c>
      <c r="M243" s="48">
        <f t="shared" si="31"/>
        <v>2511000</v>
      </c>
      <c r="N243" s="49" t="s">
        <v>24</v>
      </c>
    </row>
    <row r="244" spans="1:14" x14ac:dyDescent="0.25">
      <c r="A244" s="43">
        <v>243</v>
      </c>
      <c r="B244" s="45">
        <v>3608</v>
      </c>
      <c r="C244" s="45">
        <v>36</v>
      </c>
      <c r="D244" s="45" t="s">
        <v>20</v>
      </c>
      <c r="E244" s="45">
        <v>1336</v>
      </c>
      <c r="F244" s="45">
        <v>65</v>
      </c>
      <c r="G244" s="22">
        <f t="shared" si="26"/>
        <v>1401</v>
      </c>
      <c r="H244" s="22">
        <f t="shared" si="27"/>
        <v>1541.1000000000001</v>
      </c>
      <c r="I244" s="45">
        <f t="shared" si="33"/>
        <v>31300</v>
      </c>
      <c r="J244" s="46">
        <f t="shared" si="28"/>
        <v>43851300</v>
      </c>
      <c r="K244" s="46">
        <f t="shared" si="29"/>
        <v>48236430</v>
      </c>
      <c r="L244" s="47">
        <f t="shared" si="30"/>
        <v>100500</v>
      </c>
      <c r="M244" s="48">
        <f t="shared" si="31"/>
        <v>4203000</v>
      </c>
      <c r="N244" s="49" t="s">
        <v>24</v>
      </c>
    </row>
    <row r="245" spans="1:14" x14ac:dyDescent="0.25">
      <c r="A245" s="43">
        <v>244</v>
      </c>
      <c r="B245" s="45">
        <v>3701</v>
      </c>
      <c r="C245" s="45">
        <v>37</v>
      </c>
      <c r="D245" s="45" t="s">
        <v>20</v>
      </c>
      <c r="E245" s="45">
        <v>1336</v>
      </c>
      <c r="F245" s="45">
        <v>65</v>
      </c>
      <c r="G245" s="22">
        <f t="shared" si="26"/>
        <v>1401</v>
      </c>
      <c r="H245" s="22">
        <f t="shared" si="27"/>
        <v>1541.1000000000001</v>
      </c>
      <c r="I245" s="45">
        <f t="shared" si="33"/>
        <v>31300</v>
      </c>
      <c r="J245" s="46">
        <f t="shared" si="28"/>
        <v>43851300</v>
      </c>
      <c r="K245" s="46">
        <f t="shared" si="29"/>
        <v>48236430</v>
      </c>
      <c r="L245" s="47">
        <f t="shared" si="30"/>
        <v>100500</v>
      </c>
      <c r="M245" s="48">
        <f t="shared" si="31"/>
        <v>4203000</v>
      </c>
      <c r="N245" s="49" t="s">
        <v>24</v>
      </c>
    </row>
    <row r="246" spans="1:14" x14ac:dyDescent="0.25">
      <c r="A246" s="43">
        <v>245</v>
      </c>
      <c r="B246" s="45">
        <v>3702</v>
      </c>
      <c r="C246" s="45">
        <v>37</v>
      </c>
      <c r="D246" s="45" t="s">
        <v>13</v>
      </c>
      <c r="E246" s="45">
        <v>764</v>
      </c>
      <c r="F246" s="45">
        <v>73</v>
      </c>
      <c r="G246" s="22">
        <f t="shared" ref="G246:G260" si="34">E246+F246</f>
        <v>837</v>
      </c>
      <c r="H246" s="22">
        <f t="shared" ref="H246:H260" si="35">G246*1.1</f>
        <v>920.7</v>
      </c>
      <c r="I246" s="45">
        <f t="shared" si="33"/>
        <v>31300</v>
      </c>
      <c r="J246" s="46">
        <f t="shared" ref="J246:J260" si="36">G246*I246</f>
        <v>26198100</v>
      </c>
      <c r="K246" s="46">
        <f t="shared" ref="K246:K260" si="37">ROUND(J246*1.1,0)</f>
        <v>28817910</v>
      </c>
      <c r="L246" s="47">
        <f t="shared" ref="L246:L260" si="38">MROUND((K246*0.025/12),500)</f>
        <v>60000</v>
      </c>
      <c r="M246" s="48">
        <f t="shared" ref="M246:M260" si="39">G246*3000</f>
        <v>2511000</v>
      </c>
      <c r="N246" s="49" t="s">
        <v>24</v>
      </c>
    </row>
    <row r="247" spans="1:14" x14ac:dyDescent="0.25">
      <c r="A247" s="43">
        <v>246</v>
      </c>
      <c r="B247" s="45">
        <v>3703</v>
      </c>
      <c r="C247" s="45">
        <v>37</v>
      </c>
      <c r="D247" s="45" t="s">
        <v>13</v>
      </c>
      <c r="E247" s="45">
        <v>764</v>
      </c>
      <c r="F247" s="45">
        <v>73</v>
      </c>
      <c r="G247" s="22">
        <f t="shared" si="34"/>
        <v>837</v>
      </c>
      <c r="H247" s="22">
        <f t="shared" si="35"/>
        <v>920.7</v>
      </c>
      <c r="I247" s="45">
        <f t="shared" si="33"/>
        <v>31300</v>
      </c>
      <c r="J247" s="46">
        <f t="shared" si="36"/>
        <v>26198100</v>
      </c>
      <c r="K247" s="46">
        <f t="shared" si="37"/>
        <v>28817910</v>
      </c>
      <c r="L247" s="47">
        <f t="shared" si="38"/>
        <v>60000</v>
      </c>
      <c r="M247" s="48">
        <f t="shared" si="39"/>
        <v>2511000</v>
      </c>
      <c r="N247" s="49" t="s">
        <v>24</v>
      </c>
    </row>
    <row r="248" spans="1:14" x14ac:dyDescent="0.25">
      <c r="A248" s="43">
        <v>247</v>
      </c>
      <c r="B248" s="45">
        <v>3704</v>
      </c>
      <c r="C248" s="45">
        <v>37</v>
      </c>
      <c r="D248" s="45" t="s">
        <v>20</v>
      </c>
      <c r="E248" s="45">
        <v>1336</v>
      </c>
      <c r="F248" s="45">
        <v>65</v>
      </c>
      <c r="G248" s="22">
        <f t="shared" si="34"/>
        <v>1401</v>
      </c>
      <c r="H248" s="22">
        <f t="shared" si="35"/>
        <v>1541.1000000000001</v>
      </c>
      <c r="I248" s="45">
        <f t="shared" si="33"/>
        <v>31300</v>
      </c>
      <c r="J248" s="46">
        <f t="shared" si="36"/>
        <v>43851300</v>
      </c>
      <c r="K248" s="46">
        <f t="shared" si="37"/>
        <v>48236430</v>
      </c>
      <c r="L248" s="47">
        <f t="shared" si="38"/>
        <v>100500</v>
      </c>
      <c r="M248" s="48">
        <f t="shared" si="39"/>
        <v>4203000</v>
      </c>
      <c r="N248" s="49" t="s">
        <v>24</v>
      </c>
    </row>
    <row r="249" spans="1:14" x14ac:dyDescent="0.25">
      <c r="A249" s="43">
        <v>248</v>
      </c>
      <c r="B249" s="45">
        <v>3705</v>
      </c>
      <c r="C249" s="45">
        <v>37</v>
      </c>
      <c r="D249" s="45" t="s">
        <v>20</v>
      </c>
      <c r="E249" s="45">
        <v>1336</v>
      </c>
      <c r="F249" s="45">
        <v>65</v>
      </c>
      <c r="G249" s="22">
        <f t="shared" si="34"/>
        <v>1401</v>
      </c>
      <c r="H249" s="22">
        <f t="shared" si="35"/>
        <v>1541.1000000000001</v>
      </c>
      <c r="I249" s="45">
        <f t="shared" si="33"/>
        <v>31300</v>
      </c>
      <c r="J249" s="46">
        <f t="shared" si="36"/>
        <v>43851300</v>
      </c>
      <c r="K249" s="46">
        <f t="shared" si="37"/>
        <v>48236430</v>
      </c>
      <c r="L249" s="47">
        <f t="shared" si="38"/>
        <v>100500</v>
      </c>
      <c r="M249" s="48">
        <f t="shared" si="39"/>
        <v>4203000</v>
      </c>
      <c r="N249" s="49" t="s">
        <v>24</v>
      </c>
    </row>
    <row r="250" spans="1:14" x14ac:dyDescent="0.25">
      <c r="A250" s="43">
        <v>249</v>
      </c>
      <c r="B250" s="45">
        <v>3706</v>
      </c>
      <c r="C250" s="45">
        <v>37</v>
      </c>
      <c r="D250" s="45" t="s">
        <v>13</v>
      </c>
      <c r="E250" s="45">
        <v>764</v>
      </c>
      <c r="F250" s="45">
        <v>73</v>
      </c>
      <c r="G250" s="22">
        <f t="shared" si="34"/>
        <v>837</v>
      </c>
      <c r="H250" s="22">
        <f t="shared" si="35"/>
        <v>920.7</v>
      </c>
      <c r="I250" s="45">
        <f t="shared" si="33"/>
        <v>31300</v>
      </c>
      <c r="J250" s="46">
        <f t="shared" si="36"/>
        <v>26198100</v>
      </c>
      <c r="K250" s="46">
        <f t="shared" si="37"/>
        <v>28817910</v>
      </c>
      <c r="L250" s="47">
        <f t="shared" si="38"/>
        <v>60000</v>
      </c>
      <c r="M250" s="48">
        <f t="shared" si="39"/>
        <v>2511000</v>
      </c>
      <c r="N250" s="49" t="s">
        <v>24</v>
      </c>
    </row>
    <row r="251" spans="1:14" x14ac:dyDescent="0.25">
      <c r="A251" s="43">
        <v>250</v>
      </c>
      <c r="B251" s="45">
        <v>3707</v>
      </c>
      <c r="C251" s="45">
        <v>37</v>
      </c>
      <c r="D251" s="45" t="s">
        <v>13</v>
      </c>
      <c r="E251" s="45">
        <v>764</v>
      </c>
      <c r="F251" s="45">
        <v>73</v>
      </c>
      <c r="G251" s="22">
        <f t="shared" si="34"/>
        <v>837</v>
      </c>
      <c r="H251" s="22">
        <f t="shared" si="35"/>
        <v>920.7</v>
      </c>
      <c r="I251" s="45">
        <f t="shared" si="33"/>
        <v>31300</v>
      </c>
      <c r="J251" s="46">
        <f t="shared" si="36"/>
        <v>26198100</v>
      </c>
      <c r="K251" s="46">
        <f t="shared" si="37"/>
        <v>28817910</v>
      </c>
      <c r="L251" s="47">
        <f t="shared" si="38"/>
        <v>60000</v>
      </c>
      <c r="M251" s="48">
        <f t="shared" si="39"/>
        <v>2511000</v>
      </c>
      <c r="N251" s="49" t="s">
        <v>24</v>
      </c>
    </row>
    <row r="252" spans="1:14" x14ac:dyDescent="0.25">
      <c r="A252" s="43">
        <v>251</v>
      </c>
      <c r="B252" s="45">
        <v>3708</v>
      </c>
      <c r="C252" s="45">
        <v>37</v>
      </c>
      <c r="D252" s="45" t="s">
        <v>20</v>
      </c>
      <c r="E252" s="45">
        <v>1336</v>
      </c>
      <c r="F252" s="45">
        <v>65</v>
      </c>
      <c r="G252" s="22">
        <f t="shared" si="34"/>
        <v>1401</v>
      </c>
      <c r="H252" s="22">
        <f t="shared" si="35"/>
        <v>1541.1000000000001</v>
      </c>
      <c r="I252" s="45">
        <f t="shared" si="33"/>
        <v>31300</v>
      </c>
      <c r="J252" s="46">
        <f t="shared" si="36"/>
        <v>43851300</v>
      </c>
      <c r="K252" s="46">
        <f t="shared" si="37"/>
        <v>48236430</v>
      </c>
      <c r="L252" s="47">
        <f t="shared" si="38"/>
        <v>100500</v>
      </c>
      <c r="M252" s="48">
        <f t="shared" si="39"/>
        <v>4203000</v>
      </c>
      <c r="N252" s="49" t="s">
        <v>24</v>
      </c>
    </row>
    <row r="253" spans="1:14" x14ac:dyDescent="0.25">
      <c r="A253" s="43">
        <v>252</v>
      </c>
      <c r="B253" s="45">
        <v>3801</v>
      </c>
      <c r="C253" s="45">
        <v>38</v>
      </c>
      <c r="D253" s="45" t="s">
        <v>20</v>
      </c>
      <c r="E253" s="45">
        <v>1336</v>
      </c>
      <c r="F253" s="45">
        <v>65</v>
      </c>
      <c r="G253" s="22">
        <f t="shared" si="34"/>
        <v>1401</v>
      </c>
      <c r="H253" s="22">
        <f t="shared" si="35"/>
        <v>1541.1000000000001</v>
      </c>
      <c r="I253" s="45">
        <f t="shared" si="33"/>
        <v>31300</v>
      </c>
      <c r="J253" s="46">
        <f t="shared" si="36"/>
        <v>43851300</v>
      </c>
      <c r="K253" s="46">
        <f t="shared" si="37"/>
        <v>48236430</v>
      </c>
      <c r="L253" s="47">
        <f t="shared" si="38"/>
        <v>100500</v>
      </c>
      <c r="M253" s="48">
        <f t="shared" si="39"/>
        <v>4203000</v>
      </c>
      <c r="N253" s="49" t="s">
        <v>24</v>
      </c>
    </row>
    <row r="254" spans="1:14" x14ac:dyDescent="0.25">
      <c r="A254" s="43">
        <v>253</v>
      </c>
      <c r="B254" s="45">
        <v>3802</v>
      </c>
      <c r="C254" s="45">
        <v>38</v>
      </c>
      <c r="D254" s="45" t="s">
        <v>13</v>
      </c>
      <c r="E254" s="45">
        <v>764</v>
      </c>
      <c r="F254" s="45">
        <v>73</v>
      </c>
      <c r="G254" s="22">
        <f t="shared" si="34"/>
        <v>837</v>
      </c>
      <c r="H254" s="22">
        <f t="shared" si="35"/>
        <v>920.7</v>
      </c>
      <c r="I254" s="45">
        <f t="shared" si="33"/>
        <v>31300</v>
      </c>
      <c r="J254" s="46">
        <f t="shared" si="36"/>
        <v>26198100</v>
      </c>
      <c r="K254" s="46">
        <f t="shared" si="37"/>
        <v>28817910</v>
      </c>
      <c r="L254" s="47">
        <f t="shared" si="38"/>
        <v>60000</v>
      </c>
      <c r="M254" s="48">
        <f t="shared" si="39"/>
        <v>2511000</v>
      </c>
      <c r="N254" s="49" t="s">
        <v>24</v>
      </c>
    </row>
    <row r="255" spans="1:14" x14ac:dyDescent="0.25">
      <c r="A255" s="43">
        <v>254</v>
      </c>
      <c r="B255" s="45">
        <v>3803</v>
      </c>
      <c r="C255" s="45">
        <v>38</v>
      </c>
      <c r="D255" s="45" t="s">
        <v>13</v>
      </c>
      <c r="E255" s="45">
        <v>764</v>
      </c>
      <c r="F255" s="45">
        <v>73</v>
      </c>
      <c r="G255" s="22">
        <f t="shared" si="34"/>
        <v>837</v>
      </c>
      <c r="H255" s="22">
        <f t="shared" si="35"/>
        <v>920.7</v>
      </c>
      <c r="I255" s="45">
        <f t="shared" si="33"/>
        <v>31300</v>
      </c>
      <c r="J255" s="46">
        <f t="shared" si="36"/>
        <v>26198100</v>
      </c>
      <c r="K255" s="46">
        <f t="shared" si="37"/>
        <v>28817910</v>
      </c>
      <c r="L255" s="47">
        <f t="shared" si="38"/>
        <v>60000</v>
      </c>
      <c r="M255" s="48">
        <f t="shared" si="39"/>
        <v>2511000</v>
      </c>
      <c r="N255" s="49" t="s">
        <v>24</v>
      </c>
    </row>
    <row r="256" spans="1:14" x14ac:dyDescent="0.25">
      <c r="A256" s="43">
        <v>255</v>
      </c>
      <c r="B256" s="45">
        <v>3804</v>
      </c>
      <c r="C256" s="45">
        <v>38</v>
      </c>
      <c r="D256" s="45" t="s">
        <v>20</v>
      </c>
      <c r="E256" s="45">
        <v>1336</v>
      </c>
      <c r="F256" s="45">
        <v>65</v>
      </c>
      <c r="G256" s="22">
        <f t="shared" si="34"/>
        <v>1401</v>
      </c>
      <c r="H256" s="22">
        <f t="shared" si="35"/>
        <v>1541.1000000000001</v>
      </c>
      <c r="I256" s="45">
        <f t="shared" si="33"/>
        <v>31300</v>
      </c>
      <c r="J256" s="46">
        <f t="shared" si="36"/>
        <v>43851300</v>
      </c>
      <c r="K256" s="46">
        <f t="shared" si="37"/>
        <v>48236430</v>
      </c>
      <c r="L256" s="47">
        <f t="shared" si="38"/>
        <v>100500</v>
      </c>
      <c r="M256" s="48">
        <f t="shared" si="39"/>
        <v>4203000</v>
      </c>
      <c r="N256" s="49" t="s">
        <v>24</v>
      </c>
    </row>
    <row r="257" spans="1:14" x14ac:dyDescent="0.25">
      <c r="A257" s="43">
        <v>256</v>
      </c>
      <c r="B257" s="45">
        <v>3805</v>
      </c>
      <c r="C257" s="45">
        <v>38</v>
      </c>
      <c r="D257" s="45" t="s">
        <v>20</v>
      </c>
      <c r="E257" s="45">
        <v>1336</v>
      </c>
      <c r="F257" s="45">
        <v>65</v>
      </c>
      <c r="G257" s="22">
        <f t="shared" si="34"/>
        <v>1401</v>
      </c>
      <c r="H257" s="22">
        <f t="shared" si="35"/>
        <v>1541.1000000000001</v>
      </c>
      <c r="I257" s="45">
        <f t="shared" si="33"/>
        <v>31300</v>
      </c>
      <c r="J257" s="46">
        <f t="shared" si="36"/>
        <v>43851300</v>
      </c>
      <c r="K257" s="46">
        <f t="shared" si="37"/>
        <v>48236430</v>
      </c>
      <c r="L257" s="47">
        <f t="shared" si="38"/>
        <v>100500</v>
      </c>
      <c r="M257" s="48">
        <f t="shared" si="39"/>
        <v>4203000</v>
      </c>
      <c r="N257" s="49" t="s">
        <v>24</v>
      </c>
    </row>
    <row r="258" spans="1:14" x14ac:dyDescent="0.25">
      <c r="A258" s="43">
        <v>257</v>
      </c>
      <c r="B258" s="45">
        <v>3806</v>
      </c>
      <c r="C258" s="45">
        <v>38</v>
      </c>
      <c r="D258" s="45" t="s">
        <v>13</v>
      </c>
      <c r="E258" s="45">
        <v>764</v>
      </c>
      <c r="F258" s="45">
        <v>73</v>
      </c>
      <c r="G258" s="22">
        <f t="shared" si="34"/>
        <v>837</v>
      </c>
      <c r="H258" s="22">
        <f t="shared" si="35"/>
        <v>920.7</v>
      </c>
      <c r="I258" s="45">
        <f t="shared" si="33"/>
        <v>31300</v>
      </c>
      <c r="J258" s="46">
        <f t="shared" si="36"/>
        <v>26198100</v>
      </c>
      <c r="K258" s="46">
        <f t="shared" si="37"/>
        <v>28817910</v>
      </c>
      <c r="L258" s="47">
        <f t="shared" si="38"/>
        <v>60000</v>
      </c>
      <c r="M258" s="48">
        <f t="shared" si="39"/>
        <v>2511000</v>
      </c>
      <c r="N258" s="49" t="s">
        <v>24</v>
      </c>
    </row>
    <row r="259" spans="1:14" x14ac:dyDescent="0.25">
      <c r="A259" s="43">
        <v>258</v>
      </c>
      <c r="B259" s="45">
        <v>3807</v>
      </c>
      <c r="C259" s="45">
        <v>38</v>
      </c>
      <c r="D259" s="45" t="s">
        <v>13</v>
      </c>
      <c r="E259" s="45">
        <v>764</v>
      </c>
      <c r="F259" s="45">
        <v>73</v>
      </c>
      <c r="G259" s="22">
        <f t="shared" si="34"/>
        <v>837</v>
      </c>
      <c r="H259" s="22">
        <f t="shared" si="35"/>
        <v>920.7</v>
      </c>
      <c r="I259" s="45">
        <f t="shared" si="33"/>
        <v>31300</v>
      </c>
      <c r="J259" s="46">
        <f t="shared" si="36"/>
        <v>26198100</v>
      </c>
      <c r="K259" s="46">
        <f t="shared" si="37"/>
        <v>28817910</v>
      </c>
      <c r="L259" s="47">
        <f t="shared" si="38"/>
        <v>60000</v>
      </c>
      <c r="M259" s="48">
        <f t="shared" si="39"/>
        <v>2511000</v>
      </c>
      <c r="N259" s="49" t="s">
        <v>24</v>
      </c>
    </row>
    <row r="260" spans="1:14" x14ac:dyDescent="0.25">
      <c r="A260" s="43">
        <v>259</v>
      </c>
      <c r="B260" s="45">
        <v>3808</v>
      </c>
      <c r="C260" s="45">
        <v>38</v>
      </c>
      <c r="D260" s="45" t="s">
        <v>20</v>
      </c>
      <c r="E260" s="45">
        <v>1336</v>
      </c>
      <c r="F260" s="45">
        <v>65</v>
      </c>
      <c r="G260" s="22">
        <f t="shared" si="34"/>
        <v>1401</v>
      </c>
      <c r="H260" s="22">
        <f t="shared" si="35"/>
        <v>1541.1000000000001</v>
      </c>
      <c r="I260" s="45">
        <f t="shared" si="33"/>
        <v>31300</v>
      </c>
      <c r="J260" s="46">
        <f t="shared" si="36"/>
        <v>43851300</v>
      </c>
      <c r="K260" s="46">
        <f t="shared" si="37"/>
        <v>48236430</v>
      </c>
      <c r="L260" s="47">
        <f t="shared" si="38"/>
        <v>100500</v>
      </c>
      <c r="M260" s="48">
        <f t="shared" si="39"/>
        <v>4203000</v>
      </c>
      <c r="N260" s="49" t="s">
        <v>24</v>
      </c>
    </row>
    <row r="261" spans="1:14" x14ac:dyDescent="0.25">
      <c r="A261" s="58" t="s">
        <v>3</v>
      </c>
      <c r="B261" s="58"/>
      <c r="C261" s="58"/>
      <c r="D261" s="58"/>
      <c r="E261" s="56">
        <f>SUM(E2:E260)</f>
        <v>272645</v>
      </c>
      <c r="F261" s="56">
        <f>SUM(F2:F260)</f>
        <v>17863</v>
      </c>
      <c r="G261" s="56">
        <f>SUM(G2:G260)</f>
        <v>290508</v>
      </c>
      <c r="H261" s="56">
        <f>SUM(H2:H260)</f>
        <v>319558.80000000069</v>
      </c>
      <c r="I261" s="45"/>
      <c r="J261" s="57">
        <f>SUM(J95:J260)</f>
        <v>5689761900</v>
      </c>
      <c r="K261" s="57">
        <f>SUM(K95:K260)</f>
        <v>6258738090</v>
      </c>
      <c r="L261" s="57"/>
      <c r="M261" s="57">
        <f>SUM(M95:M260)</f>
        <v>560061000</v>
      </c>
      <c r="N261" s="49"/>
    </row>
    <row r="265" spans="1:14" x14ac:dyDescent="0.25">
      <c r="E265" s="39" t="e">
        <f>E261+#REF!</f>
        <v>#REF!</v>
      </c>
    </row>
  </sheetData>
  <mergeCells count="1">
    <mergeCell ref="A261:D261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A6BAE-B155-4E85-92FF-201D57B35CDE}">
  <dimension ref="A1:P261"/>
  <sheetViews>
    <sheetView topLeftCell="A238" zoomScale="145" zoomScaleNormal="145" workbookViewId="0">
      <selection activeCell="G257" sqref="G257:H257"/>
    </sheetView>
  </sheetViews>
  <sheetFormatPr defaultRowHeight="15" x14ac:dyDescent="0.25"/>
  <cols>
    <col min="1" max="1" width="4.28515625" style="38" customWidth="1"/>
    <col min="2" max="2" width="6.5703125" style="37" customWidth="1"/>
    <col min="3" max="3" width="5" style="37" customWidth="1"/>
    <col min="4" max="4" width="7" style="37" customWidth="1"/>
    <col min="5" max="5" width="7.42578125" style="39" customWidth="1"/>
    <col min="6" max="6" width="6.5703125" style="39" customWidth="1"/>
    <col min="7" max="7" width="6.28515625" style="37" customWidth="1"/>
    <col min="8" max="8" width="7" style="37" customWidth="1"/>
    <col min="9" max="9" width="7.85546875" style="37" customWidth="1"/>
    <col min="10" max="10" width="12" style="37" customWidth="1"/>
    <col min="11" max="11" width="13.85546875" style="37" customWidth="1"/>
    <col min="12" max="12" width="8.5703125" style="37" customWidth="1"/>
    <col min="13" max="13" width="10.7109375" style="37" customWidth="1"/>
    <col min="14" max="14" width="8.28515625" style="37" customWidth="1"/>
    <col min="15" max="15" width="10.28515625" style="1" bestFit="1" customWidth="1"/>
    <col min="16" max="16" width="10.42578125" bestFit="1" customWidth="1"/>
  </cols>
  <sheetData>
    <row r="1" spans="1:16" ht="49.5" customHeight="1" x14ac:dyDescent="0.25">
      <c r="A1" s="40" t="s">
        <v>1</v>
      </c>
      <c r="B1" s="41" t="s">
        <v>0</v>
      </c>
      <c r="C1" s="42" t="s">
        <v>2</v>
      </c>
      <c r="D1" s="42" t="s">
        <v>12</v>
      </c>
      <c r="E1" s="42" t="s">
        <v>40</v>
      </c>
      <c r="F1" s="42" t="s">
        <v>41</v>
      </c>
      <c r="G1" s="42" t="s">
        <v>42</v>
      </c>
      <c r="H1" s="42" t="s">
        <v>11</v>
      </c>
      <c r="I1" s="42" t="s">
        <v>44</v>
      </c>
      <c r="J1" s="42" t="s">
        <v>45</v>
      </c>
      <c r="K1" s="42" t="s">
        <v>46</v>
      </c>
      <c r="L1" s="42" t="s">
        <v>47</v>
      </c>
      <c r="M1" s="42" t="s">
        <v>48</v>
      </c>
      <c r="N1" s="42" t="s">
        <v>43</v>
      </c>
    </row>
    <row r="2" spans="1:16" x14ac:dyDescent="0.25">
      <c r="A2" s="43">
        <v>1</v>
      </c>
      <c r="B2" s="44">
        <v>502</v>
      </c>
      <c r="C2" s="45">
        <v>5</v>
      </c>
      <c r="D2" s="45" t="s">
        <v>13</v>
      </c>
      <c r="E2" s="45">
        <v>764</v>
      </c>
      <c r="F2" s="45">
        <f>52+21</f>
        <v>73</v>
      </c>
      <c r="G2" s="22">
        <f t="shared" ref="G2:G62" si="0">E2+F2</f>
        <v>837</v>
      </c>
      <c r="H2" s="22">
        <f t="shared" ref="H2:H62" si="1">G2*1.1</f>
        <v>920.7</v>
      </c>
      <c r="I2" s="45">
        <v>28500</v>
      </c>
      <c r="J2" s="46">
        <f t="shared" ref="J2:J62" si="2">G2*I2</f>
        <v>23854500</v>
      </c>
      <c r="K2" s="46">
        <f t="shared" ref="K2:K62" si="3">ROUND(J2*1.1,0)</f>
        <v>26239950</v>
      </c>
      <c r="L2" s="47">
        <f t="shared" ref="L2:L61" si="4">MROUND((K2*0.025/12),500)</f>
        <v>54500</v>
      </c>
      <c r="M2" s="48">
        <f t="shared" ref="M2:M61" si="5">G2*3000</f>
        <v>2511000</v>
      </c>
      <c r="N2" s="49" t="s">
        <v>24</v>
      </c>
    </row>
    <row r="3" spans="1:16" x14ac:dyDescent="0.25">
      <c r="A3" s="43">
        <v>2</v>
      </c>
      <c r="B3" s="44">
        <v>503</v>
      </c>
      <c r="C3" s="45">
        <v>5</v>
      </c>
      <c r="D3" s="45" t="s">
        <v>13</v>
      </c>
      <c r="E3" s="45">
        <v>764</v>
      </c>
      <c r="F3" s="45">
        <v>73</v>
      </c>
      <c r="G3" s="22">
        <f t="shared" si="0"/>
        <v>837</v>
      </c>
      <c r="H3" s="22">
        <f t="shared" si="1"/>
        <v>920.7</v>
      </c>
      <c r="I3" s="45">
        <f t="shared" ref="I3:I5" si="6">I2</f>
        <v>28500</v>
      </c>
      <c r="J3" s="46">
        <f t="shared" si="2"/>
        <v>23854500</v>
      </c>
      <c r="K3" s="46">
        <f t="shared" si="3"/>
        <v>26239950</v>
      </c>
      <c r="L3" s="47">
        <f t="shared" si="4"/>
        <v>54500</v>
      </c>
      <c r="M3" s="48">
        <f t="shared" si="5"/>
        <v>2511000</v>
      </c>
      <c r="N3" s="49" t="s">
        <v>24</v>
      </c>
    </row>
    <row r="4" spans="1:16" x14ac:dyDescent="0.25">
      <c r="A4" s="43">
        <v>3</v>
      </c>
      <c r="B4" s="44">
        <v>506</v>
      </c>
      <c r="C4" s="45">
        <v>5</v>
      </c>
      <c r="D4" s="45" t="s">
        <v>13</v>
      </c>
      <c r="E4" s="45">
        <v>764</v>
      </c>
      <c r="F4" s="45">
        <v>73</v>
      </c>
      <c r="G4" s="22">
        <f t="shared" si="0"/>
        <v>837</v>
      </c>
      <c r="H4" s="22">
        <f t="shared" si="1"/>
        <v>920.7</v>
      </c>
      <c r="I4" s="45">
        <f>I3</f>
        <v>28500</v>
      </c>
      <c r="J4" s="46">
        <f t="shared" si="2"/>
        <v>23854500</v>
      </c>
      <c r="K4" s="46">
        <f t="shared" si="3"/>
        <v>26239950</v>
      </c>
      <c r="L4" s="47">
        <f t="shared" si="4"/>
        <v>54500</v>
      </c>
      <c r="M4" s="48">
        <f t="shared" si="5"/>
        <v>2511000</v>
      </c>
      <c r="N4" s="49" t="s">
        <v>24</v>
      </c>
    </row>
    <row r="5" spans="1:16" x14ac:dyDescent="0.25">
      <c r="A5" s="43">
        <v>4</v>
      </c>
      <c r="B5" s="44">
        <v>507</v>
      </c>
      <c r="C5" s="45">
        <v>5</v>
      </c>
      <c r="D5" s="45" t="s">
        <v>13</v>
      </c>
      <c r="E5" s="45">
        <v>764</v>
      </c>
      <c r="F5" s="45">
        <v>73</v>
      </c>
      <c r="G5" s="22">
        <f t="shared" si="0"/>
        <v>837</v>
      </c>
      <c r="H5" s="22">
        <f t="shared" si="1"/>
        <v>920.7</v>
      </c>
      <c r="I5" s="45">
        <f t="shared" si="6"/>
        <v>28500</v>
      </c>
      <c r="J5" s="46">
        <f t="shared" si="2"/>
        <v>23854500</v>
      </c>
      <c r="K5" s="46">
        <f t="shared" si="3"/>
        <v>26239950</v>
      </c>
      <c r="L5" s="47">
        <f t="shared" si="4"/>
        <v>54500</v>
      </c>
      <c r="M5" s="48">
        <f t="shared" si="5"/>
        <v>2511000</v>
      </c>
      <c r="N5" s="49" t="s">
        <v>24</v>
      </c>
    </row>
    <row r="6" spans="1:16" x14ac:dyDescent="0.25">
      <c r="A6" s="43">
        <v>5</v>
      </c>
      <c r="B6" s="44">
        <v>601</v>
      </c>
      <c r="C6" s="45">
        <v>6</v>
      </c>
      <c r="D6" s="45" t="s">
        <v>20</v>
      </c>
      <c r="E6" s="45">
        <v>1336</v>
      </c>
      <c r="F6" s="45">
        <v>65</v>
      </c>
      <c r="G6" s="22">
        <f t="shared" si="0"/>
        <v>1401</v>
      </c>
      <c r="H6" s="22">
        <f t="shared" si="1"/>
        <v>1541.1000000000001</v>
      </c>
      <c r="I6" s="45">
        <f>I5+400</f>
        <v>28900</v>
      </c>
      <c r="J6" s="46">
        <f t="shared" si="2"/>
        <v>40488900</v>
      </c>
      <c r="K6" s="46">
        <f t="shared" si="3"/>
        <v>44537790</v>
      </c>
      <c r="L6" s="47">
        <f t="shared" si="4"/>
        <v>93000</v>
      </c>
      <c r="M6" s="48">
        <f t="shared" si="5"/>
        <v>4203000</v>
      </c>
      <c r="N6" s="49" t="s">
        <v>24</v>
      </c>
      <c r="P6" s="21"/>
    </row>
    <row r="7" spans="1:16" x14ac:dyDescent="0.25">
      <c r="A7" s="43">
        <v>6</v>
      </c>
      <c r="B7" s="44">
        <v>602</v>
      </c>
      <c r="C7" s="45">
        <v>6</v>
      </c>
      <c r="D7" s="45" t="s">
        <v>13</v>
      </c>
      <c r="E7" s="45">
        <v>764</v>
      </c>
      <c r="F7" s="45">
        <v>73</v>
      </c>
      <c r="G7" s="22">
        <f t="shared" si="0"/>
        <v>837</v>
      </c>
      <c r="H7" s="22">
        <f t="shared" si="1"/>
        <v>920.7</v>
      </c>
      <c r="I7" s="45">
        <f t="shared" ref="I7:I42" si="7">I6</f>
        <v>28900</v>
      </c>
      <c r="J7" s="46">
        <f t="shared" si="2"/>
        <v>24189300</v>
      </c>
      <c r="K7" s="46">
        <f t="shared" si="3"/>
        <v>26608230</v>
      </c>
      <c r="L7" s="47">
        <f t="shared" si="4"/>
        <v>55500</v>
      </c>
      <c r="M7" s="48">
        <f t="shared" si="5"/>
        <v>2511000</v>
      </c>
      <c r="N7" s="49" t="s">
        <v>24</v>
      </c>
    </row>
    <row r="8" spans="1:16" x14ac:dyDescent="0.25">
      <c r="A8" s="43">
        <v>7</v>
      </c>
      <c r="B8" s="44">
        <v>603</v>
      </c>
      <c r="C8" s="45">
        <v>6</v>
      </c>
      <c r="D8" s="45" t="s">
        <v>13</v>
      </c>
      <c r="E8" s="45">
        <v>764</v>
      </c>
      <c r="F8" s="45">
        <v>73</v>
      </c>
      <c r="G8" s="22">
        <f t="shared" si="0"/>
        <v>837</v>
      </c>
      <c r="H8" s="22">
        <f t="shared" si="1"/>
        <v>920.7</v>
      </c>
      <c r="I8" s="45">
        <f t="shared" si="7"/>
        <v>28900</v>
      </c>
      <c r="J8" s="46">
        <f t="shared" si="2"/>
        <v>24189300</v>
      </c>
      <c r="K8" s="46">
        <f t="shared" si="3"/>
        <v>26608230</v>
      </c>
      <c r="L8" s="47">
        <f t="shared" si="4"/>
        <v>55500</v>
      </c>
      <c r="M8" s="48">
        <f t="shared" si="5"/>
        <v>2511000</v>
      </c>
      <c r="N8" s="49" t="s">
        <v>24</v>
      </c>
    </row>
    <row r="9" spans="1:16" x14ac:dyDescent="0.25">
      <c r="A9" s="43">
        <v>8</v>
      </c>
      <c r="B9" s="44">
        <v>604</v>
      </c>
      <c r="C9" s="45">
        <v>6</v>
      </c>
      <c r="D9" s="45" t="s">
        <v>20</v>
      </c>
      <c r="E9" s="45">
        <v>1336</v>
      </c>
      <c r="F9" s="45">
        <v>65</v>
      </c>
      <c r="G9" s="22">
        <f t="shared" si="0"/>
        <v>1401</v>
      </c>
      <c r="H9" s="22">
        <f t="shared" si="1"/>
        <v>1541.1000000000001</v>
      </c>
      <c r="I9" s="45">
        <f t="shared" si="7"/>
        <v>28900</v>
      </c>
      <c r="J9" s="46">
        <f t="shared" si="2"/>
        <v>40488900</v>
      </c>
      <c r="K9" s="46">
        <f t="shared" si="3"/>
        <v>44537790</v>
      </c>
      <c r="L9" s="47">
        <f t="shared" si="4"/>
        <v>93000</v>
      </c>
      <c r="M9" s="48">
        <f t="shared" si="5"/>
        <v>4203000</v>
      </c>
      <c r="N9" s="49" t="s">
        <v>24</v>
      </c>
      <c r="O9" s="5"/>
    </row>
    <row r="10" spans="1:16" x14ac:dyDescent="0.25">
      <c r="A10" s="43">
        <v>9</v>
      </c>
      <c r="B10" s="44">
        <v>605</v>
      </c>
      <c r="C10" s="45">
        <v>6</v>
      </c>
      <c r="D10" s="45" t="s">
        <v>20</v>
      </c>
      <c r="E10" s="45">
        <v>1336</v>
      </c>
      <c r="F10" s="45">
        <v>65</v>
      </c>
      <c r="G10" s="22">
        <f t="shared" si="0"/>
        <v>1401</v>
      </c>
      <c r="H10" s="22">
        <f t="shared" si="1"/>
        <v>1541.1000000000001</v>
      </c>
      <c r="I10" s="45">
        <f t="shared" si="7"/>
        <v>28900</v>
      </c>
      <c r="J10" s="46">
        <f t="shared" si="2"/>
        <v>40488900</v>
      </c>
      <c r="K10" s="46">
        <f t="shared" si="3"/>
        <v>44537790</v>
      </c>
      <c r="L10" s="47">
        <f t="shared" si="4"/>
        <v>93000</v>
      </c>
      <c r="M10" s="48">
        <f t="shared" si="5"/>
        <v>4203000</v>
      </c>
      <c r="N10" s="49" t="s">
        <v>24</v>
      </c>
      <c r="O10" s="5"/>
    </row>
    <row r="11" spans="1:16" x14ac:dyDescent="0.25">
      <c r="A11" s="43">
        <v>10</v>
      </c>
      <c r="B11" s="44">
        <v>606</v>
      </c>
      <c r="C11" s="45">
        <v>6</v>
      </c>
      <c r="D11" s="45" t="s">
        <v>13</v>
      </c>
      <c r="E11" s="45">
        <v>764</v>
      </c>
      <c r="F11" s="45">
        <v>73</v>
      </c>
      <c r="G11" s="22">
        <f t="shared" si="0"/>
        <v>837</v>
      </c>
      <c r="H11" s="22">
        <f t="shared" si="1"/>
        <v>920.7</v>
      </c>
      <c r="I11" s="45">
        <f t="shared" si="7"/>
        <v>28900</v>
      </c>
      <c r="J11" s="46">
        <f t="shared" si="2"/>
        <v>24189300</v>
      </c>
      <c r="K11" s="46">
        <f t="shared" si="3"/>
        <v>26608230</v>
      </c>
      <c r="L11" s="47">
        <f t="shared" si="4"/>
        <v>55500</v>
      </c>
      <c r="M11" s="48">
        <f t="shared" si="5"/>
        <v>2511000</v>
      </c>
      <c r="N11" s="49" t="s">
        <v>24</v>
      </c>
      <c r="O11" s="5"/>
    </row>
    <row r="12" spans="1:16" x14ac:dyDescent="0.25">
      <c r="A12" s="43">
        <v>11</v>
      </c>
      <c r="B12" s="44">
        <v>607</v>
      </c>
      <c r="C12" s="45">
        <v>6</v>
      </c>
      <c r="D12" s="45" t="s">
        <v>13</v>
      </c>
      <c r="E12" s="45">
        <v>764</v>
      </c>
      <c r="F12" s="45">
        <v>73</v>
      </c>
      <c r="G12" s="22">
        <f t="shared" si="0"/>
        <v>837</v>
      </c>
      <c r="H12" s="22">
        <f t="shared" si="1"/>
        <v>920.7</v>
      </c>
      <c r="I12" s="45">
        <f t="shared" si="7"/>
        <v>28900</v>
      </c>
      <c r="J12" s="46">
        <f t="shared" si="2"/>
        <v>24189300</v>
      </c>
      <c r="K12" s="46">
        <f t="shared" si="3"/>
        <v>26608230</v>
      </c>
      <c r="L12" s="47">
        <f t="shared" si="4"/>
        <v>55500</v>
      </c>
      <c r="M12" s="48">
        <f t="shared" si="5"/>
        <v>2511000</v>
      </c>
      <c r="N12" s="49" t="s">
        <v>24</v>
      </c>
      <c r="O12" s="5"/>
    </row>
    <row r="13" spans="1:16" x14ac:dyDescent="0.25">
      <c r="A13" s="43">
        <v>12</v>
      </c>
      <c r="B13" s="44">
        <v>608</v>
      </c>
      <c r="C13" s="45">
        <v>6</v>
      </c>
      <c r="D13" s="45" t="s">
        <v>20</v>
      </c>
      <c r="E13" s="45">
        <v>1336</v>
      </c>
      <c r="F13" s="45">
        <v>65</v>
      </c>
      <c r="G13" s="22">
        <f t="shared" si="0"/>
        <v>1401</v>
      </c>
      <c r="H13" s="22">
        <f t="shared" si="1"/>
        <v>1541.1000000000001</v>
      </c>
      <c r="I13" s="45">
        <f t="shared" si="7"/>
        <v>28900</v>
      </c>
      <c r="J13" s="46">
        <f t="shared" si="2"/>
        <v>40488900</v>
      </c>
      <c r="K13" s="46">
        <f t="shared" si="3"/>
        <v>44537790</v>
      </c>
      <c r="L13" s="47">
        <f t="shared" si="4"/>
        <v>93000</v>
      </c>
      <c r="M13" s="48">
        <f t="shared" si="5"/>
        <v>4203000</v>
      </c>
      <c r="N13" s="49" t="s">
        <v>24</v>
      </c>
      <c r="O13" s="5"/>
    </row>
    <row r="14" spans="1:16" x14ac:dyDescent="0.25">
      <c r="A14" s="43">
        <v>13</v>
      </c>
      <c r="B14" s="44">
        <v>701</v>
      </c>
      <c r="C14" s="45">
        <v>7</v>
      </c>
      <c r="D14" s="45" t="s">
        <v>39</v>
      </c>
      <c r="E14" s="45">
        <v>1593</v>
      </c>
      <c r="F14" s="45">
        <v>64</v>
      </c>
      <c r="G14" s="22">
        <f t="shared" si="0"/>
        <v>1657</v>
      </c>
      <c r="H14" s="22">
        <f t="shared" si="1"/>
        <v>1822.7</v>
      </c>
      <c r="I14" s="45">
        <f t="shared" si="7"/>
        <v>28900</v>
      </c>
      <c r="J14" s="46">
        <f t="shared" si="2"/>
        <v>47887300</v>
      </c>
      <c r="K14" s="46">
        <f t="shared" si="3"/>
        <v>52676030</v>
      </c>
      <c r="L14" s="47">
        <f t="shared" si="4"/>
        <v>109500</v>
      </c>
      <c r="M14" s="48">
        <f t="shared" si="5"/>
        <v>4971000</v>
      </c>
      <c r="N14" s="49" t="s">
        <v>24</v>
      </c>
      <c r="O14" s="5"/>
    </row>
    <row r="15" spans="1:16" x14ac:dyDescent="0.25">
      <c r="A15" s="43">
        <v>14</v>
      </c>
      <c r="B15" s="50">
        <v>705</v>
      </c>
      <c r="C15" s="51">
        <v>7</v>
      </c>
      <c r="D15" s="45" t="s">
        <v>20</v>
      </c>
      <c r="E15" s="45">
        <v>1336</v>
      </c>
      <c r="F15" s="45">
        <v>65</v>
      </c>
      <c r="G15" s="22">
        <f t="shared" si="0"/>
        <v>1401</v>
      </c>
      <c r="H15" s="22">
        <f t="shared" si="1"/>
        <v>1541.1000000000001</v>
      </c>
      <c r="I15" s="45">
        <f t="shared" si="7"/>
        <v>28900</v>
      </c>
      <c r="J15" s="46">
        <f t="shared" si="2"/>
        <v>40488900</v>
      </c>
      <c r="K15" s="46">
        <f t="shared" si="3"/>
        <v>44537790</v>
      </c>
      <c r="L15" s="47">
        <f t="shared" si="4"/>
        <v>93000</v>
      </c>
      <c r="M15" s="48">
        <f t="shared" si="5"/>
        <v>4203000</v>
      </c>
      <c r="N15" s="49" t="s">
        <v>24</v>
      </c>
    </row>
    <row r="16" spans="1:16" x14ac:dyDescent="0.25">
      <c r="A16" s="43">
        <v>15</v>
      </c>
      <c r="B16" s="45">
        <v>706</v>
      </c>
      <c r="C16" s="45">
        <v>7</v>
      </c>
      <c r="D16" s="45" t="s">
        <v>13</v>
      </c>
      <c r="E16" s="45">
        <v>764</v>
      </c>
      <c r="F16" s="45">
        <v>73</v>
      </c>
      <c r="G16" s="22">
        <f t="shared" si="0"/>
        <v>837</v>
      </c>
      <c r="H16" s="22">
        <f t="shared" si="1"/>
        <v>920.7</v>
      </c>
      <c r="I16" s="45">
        <f t="shared" si="7"/>
        <v>28900</v>
      </c>
      <c r="J16" s="46">
        <f t="shared" si="2"/>
        <v>24189300</v>
      </c>
      <c r="K16" s="46">
        <f t="shared" si="3"/>
        <v>26608230</v>
      </c>
      <c r="L16" s="47">
        <f t="shared" si="4"/>
        <v>55500</v>
      </c>
      <c r="M16" s="48">
        <f t="shared" si="5"/>
        <v>2511000</v>
      </c>
      <c r="N16" s="49" t="s">
        <v>24</v>
      </c>
    </row>
    <row r="17" spans="1:16" x14ac:dyDescent="0.25">
      <c r="A17" s="43">
        <v>16</v>
      </c>
      <c r="B17" s="45">
        <v>707</v>
      </c>
      <c r="C17" s="45">
        <v>7</v>
      </c>
      <c r="D17" s="45" t="s">
        <v>13</v>
      </c>
      <c r="E17" s="45">
        <v>764</v>
      </c>
      <c r="F17" s="45">
        <v>73</v>
      </c>
      <c r="G17" s="22">
        <f t="shared" si="0"/>
        <v>837</v>
      </c>
      <c r="H17" s="22">
        <f t="shared" si="1"/>
        <v>920.7</v>
      </c>
      <c r="I17" s="45">
        <f t="shared" si="7"/>
        <v>28900</v>
      </c>
      <c r="J17" s="46">
        <f t="shared" si="2"/>
        <v>24189300</v>
      </c>
      <c r="K17" s="46">
        <f t="shared" si="3"/>
        <v>26608230</v>
      </c>
      <c r="L17" s="47">
        <f t="shared" si="4"/>
        <v>55500</v>
      </c>
      <c r="M17" s="48">
        <f t="shared" si="5"/>
        <v>2511000</v>
      </c>
      <c r="N17" s="49" t="s">
        <v>24</v>
      </c>
    </row>
    <row r="18" spans="1:16" x14ac:dyDescent="0.25">
      <c r="A18" s="43">
        <v>17</v>
      </c>
      <c r="B18" s="45">
        <v>708</v>
      </c>
      <c r="C18" s="45">
        <v>7</v>
      </c>
      <c r="D18" s="45" t="s">
        <v>20</v>
      </c>
      <c r="E18" s="45">
        <v>1336</v>
      </c>
      <c r="F18" s="45">
        <v>65</v>
      </c>
      <c r="G18" s="22">
        <f t="shared" si="0"/>
        <v>1401</v>
      </c>
      <c r="H18" s="22">
        <f t="shared" si="1"/>
        <v>1541.1000000000001</v>
      </c>
      <c r="I18" s="45">
        <f t="shared" si="7"/>
        <v>28900</v>
      </c>
      <c r="J18" s="46">
        <f t="shared" si="2"/>
        <v>40488900</v>
      </c>
      <c r="K18" s="46">
        <f t="shared" si="3"/>
        <v>44537790</v>
      </c>
      <c r="L18" s="47">
        <f t="shared" si="4"/>
        <v>93000</v>
      </c>
      <c r="M18" s="48">
        <f t="shared" si="5"/>
        <v>4203000</v>
      </c>
      <c r="N18" s="49" t="s">
        <v>24</v>
      </c>
    </row>
    <row r="19" spans="1:16" x14ac:dyDescent="0.25">
      <c r="A19" s="43">
        <v>18</v>
      </c>
      <c r="B19" s="22">
        <v>801</v>
      </c>
      <c r="C19" s="45">
        <v>8</v>
      </c>
      <c r="D19" s="45" t="s">
        <v>20</v>
      </c>
      <c r="E19" s="45">
        <v>1336</v>
      </c>
      <c r="F19" s="45">
        <v>65</v>
      </c>
      <c r="G19" s="22">
        <f t="shared" si="0"/>
        <v>1401</v>
      </c>
      <c r="H19" s="22">
        <f t="shared" si="1"/>
        <v>1541.1000000000001</v>
      </c>
      <c r="I19" s="45">
        <f t="shared" si="7"/>
        <v>28900</v>
      </c>
      <c r="J19" s="46">
        <f t="shared" si="2"/>
        <v>40488900</v>
      </c>
      <c r="K19" s="46">
        <f t="shared" si="3"/>
        <v>44537790</v>
      </c>
      <c r="L19" s="47">
        <f t="shared" si="4"/>
        <v>93000</v>
      </c>
      <c r="M19" s="48">
        <f t="shared" si="5"/>
        <v>4203000</v>
      </c>
      <c r="N19" s="49" t="s">
        <v>24</v>
      </c>
    </row>
    <row r="20" spans="1:16" x14ac:dyDescent="0.25">
      <c r="A20" s="43">
        <v>19</v>
      </c>
      <c r="B20" s="22">
        <v>802</v>
      </c>
      <c r="C20" s="45">
        <v>8</v>
      </c>
      <c r="D20" s="45" t="s">
        <v>13</v>
      </c>
      <c r="E20" s="45">
        <v>764</v>
      </c>
      <c r="F20" s="45">
        <v>73</v>
      </c>
      <c r="G20" s="22">
        <f t="shared" si="0"/>
        <v>837</v>
      </c>
      <c r="H20" s="22">
        <f t="shared" si="1"/>
        <v>920.7</v>
      </c>
      <c r="I20" s="45">
        <f t="shared" si="7"/>
        <v>28900</v>
      </c>
      <c r="J20" s="46">
        <f t="shared" si="2"/>
        <v>24189300</v>
      </c>
      <c r="K20" s="46">
        <f t="shared" si="3"/>
        <v>26608230</v>
      </c>
      <c r="L20" s="47">
        <f t="shared" si="4"/>
        <v>55500</v>
      </c>
      <c r="M20" s="48">
        <f t="shared" si="5"/>
        <v>2511000</v>
      </c>
      <c r="N20" s="49" t="s">
        <v>24</v>
      </c>
    </row>
    <row r="21" spans="1:16" x14ac:dyDescent="0.25">
      <c r="A21" s="43">
        <v>20</v>
      </c>
      <c r="B21" s="45">
        <v>803</v>
      </c>
      <c r="C21" s="45">
        <v>8</v>
      </c>
      <c r="D21" s="45" t="s">
        <v>13</v>
      </c>
      <c r="E21" s="45">
        <v>764</v>
      </c>
      <c r="F21" s="45">
        <v>73</v>
      </c>
      <c r="G21" s="22">
        <f t="shared" si="0"/>
        <v>837</v>
      </c>
      <c r="H21" s="22">
        <f t="shared" si="1"/>
        <v>920.7</v>
      </c>
      <c r="I21" s="45">
        <f t="shared" si="7"/>
        <v>28900</v>
      </c>
      <c r="J21" s="46">
        <f t="shared" si="2"/>
        <v>24189300</v>
      </c>
      <c r="K21" s="46">
        <f t="shared" si="3"/>
        <v>26608230</v>
      </c>
      <c r="L21" s="47">
        <f t="shared" si="4"/>
        <v>55500</v>
      </c>
      <c r="M21" s="48">
        <f t="shared" si="5"/>
        <v>2511000</v>
      </c>
      <c r="N21" s="49" t="s">
        <v>24</v>
      </c>
    </row>
    <row r="22" spans="1:16" x14ac:dyDescent="0.25">
      <c r="A22" s="43">
        <v>21</v>
      </c>
      <c r="B22" s="45">
        <v>804</v>
      </c>
      <c r="C22" s="45">
        <v>8</v>
      </c>
      <c r="D22" s="45" t="s">
        <v>20</v>
      </c>
      <c r="E22" s="45">
        <v>1336</v>
      </c>
      <c r="F22" s="45">
        <v>65</v>
      </c>
      <c r="G22" s="22">
        <f t="shared" si="0"/>
        <v>1401</v>
      </c>
      <c r="H22" s="22">
        <f t="shared" si="1"/>
        <v>1541.1000000000001</v>
      </c>
      <c r="I22" s="45">
        <f t="shared" si="7"/>
        <v>28900</v>
      </c>
      <c r="J22" s="46">
        <f t="shared" si="2"/>
        <v>40488900</v>
      </c>
      <c r="K22" s="46">
        <f t="shared" si="3"/>
        <v>44537790</v>
      </c>
      <c r="L22" s="47">
        <f t="shared" si="4"/>
        <v>93000</v>
      </c>
      <c r="M22" s="48">
        <f t="shared" si="5"/>
        <v>4203000</v>
      </c>
      <c r="N22" s="49" t="s">
        <v>24</v>
      </c>
    </row>
    <row r="23" spans="1:16" x14ac:dyDescent="0.25">
      <c r="A23" s="43">
        <v>22</v>
      </c>
      <c r="B23" s="45">
        <v>805</v>
      </c>
      <c r="C23" s="45">
        <v>8</v>
      </c>
      <c r="D23" s="45" t="s">
        <v>20</v>
      </c>
      <c r="E23" s="45">
        <v>1336</v>
      </c>
      <c r="F23" s="45">
        <v>65</v>
      </c>
      <c r="G23" s="22">
        <f t="shared" si="0"/>
        <v>1401</v>
      </c>
      <c r="H23" s="22">
        <f t="shared" si="1"/>
        <v>1541.1000000000001</v>
      </c>
      <c r="I23" s="45">
        <f t="shared" si="7"/>
        <v>28900</v>
      </c>
      <c r="J23" s="46">
        <f t="shared" si="2"/>
        <v>40488900</v>
      </c>
      <c r="K23" s="46">
        <f t="shared" si="3"/>
        <v>44537790</v>
      </c>
      <c r="L23" s="47">
        <f t="shared" si="4"/>
        <v>93000</v>
      </c>
      <c r="M23" s="48">
        <f t="shared" si="5"/>
        <v>4203000</v>
      </c>
      <c r="N23" s="49" t="s">
        <v>24</v>
      </c>
    </row>
    <row r="24" spans="1:16" x14ac:dyDescent="0.25">
      <c r="A24" s="43">
        <v>23</v>
      </c>
      <c r="B24" s="45">
        <v>806</v>
      </c>
      <c r="C24" s="45">
        <v>8</v>
      </c>
      <c r="D24" s="45" t="s">
        <v>13</v>
      </c>
      <c r="E24" s="45">
        <v>764</v>
      </c>
      <c r="F24" s="45">
        <v>73</v>
      </c>
      <c r="G24" s="22">
        <f t="shared" si="0"/>
        <v>837</v>
      </c>
      <c r="H24" s="22">
        <f t="shared" si="1"/>
        <v>920.7</v>
      </c>
      <c r="I24" s="45">
        <f t="shared" si="7"/>
        <v>28900</v>
      </c>
      <c r="J24" s="46">
        <f t="shared" si="2"/>
        <v>24189300</v>
      </c>
      <c r="K24" s="46">
        <f t="shared" si="3"/>
        <v>26608230</v>
      </c>
      <c r="L24" s="47">
        <f t="shared" si="4"/>
        <v>55500</v>
      </c>
      <c r="M24" s="48">
        <f t="shared" si="5"/>
        <v>2511000</v>
      </c>
      <c r="N24" s="49" t="s">
        <v>24</v>
      </c>
    </row>
    <row r="25" spans="1:16" x14ac:dyDescent="0.25">
      <c r="A25" s="43">
        <v>24</v>
      </c>
      <c r="B25" s="45">
        <v>807</v>
      </c>
      <c r="C25" s="45">
        <v>8</v>
      </c>
      <c r="D25" s="45" t="s">
        <v>13</v>
      </c>
      <c r="E25" s="45">
        <v>764</v>
      </c>
      <c r="F25" s="45">
        <v>73</v>
      </c>
      <c r="G25" s="22">
        <f t="shared" si="0"/>
        <v>837</v>
      </c>
      <c r="H25" s="22">
        <f t="shared" si="1"/>
        <v>920.7</v>
      </c>
      <c r="I25" s="45">
        <f t="shared" si="7"/>
        <v>28900</v>
      </c>
      <c r="J25" s="46">
        <f t="shared" si="2"/>
        <v>24189300</v>
      </c>
      <c r="K25" s="46">
        <f t="shared" si="3"/>
        <v>26608230</v>
      </c>
      <c r="L25" s="47">
        <f t="shared" si="4"/>
        <v>55500</v>
      </c>
      <c r="M25" s="48">
        <f t="shared" si="5"/>
        <v>2511000</v>
      </c>
      <c r="N25" s="49" t="s">
        <v>24</v>
      </c>
    </row>
    <row r="26" spans="1:16" x14ac:dyDescent="0.25">
      <c r="A26" s="43">
        <v>25</v>
      </c>
      <c r="B26" s="45">
        <v>808</v>
      </c>
      <c r="C26" s="45">
        <v>8</v>
      </c>
      <c r="D26" s="45" t="s">
        <v>20</v>
      </c>
      <c r="E26" s="45">
        <v>1336</v>
      </c>
      <c r="F26" s="45">
        <v>65</v>
      </c>
      <c r="G26" s="22">
        <f t="shared" si="0"/>
        <v>1401</v>
      </c>
      <c r="H26" s="22">
        <f t="shared" si="1"/>
        <v>1541.1000000000001</v>
      </c>
      <c r="I26" s="45">
        <f t="shared" si="7"/>
        <v>28900</v>
      </c>
      <c r="J26" s="46">
        <f t="shared" si="2"/>
        <v>40488900</v>
      </c>
      <c r="K26" s="46">
        <f t="shared" si="3"/>
        <v>44537790</v>
      </c>
      <c r="L26" s="47">
        <f t="shared" si="4"/>
        <v>93000</v>
      </c>
      <c r="M26" s="48">
        <f t="shared" si="5"/>
        <v>4203000</v>
      </c>
      <c r="N26" s="49" t="s">
        <v>24</v>
      </c>
    </row>
    <row r="27" spans="1:16" x14ac:dyDescent="0.25">
      <c r="A27" s="43">
        <v>26</v>
      </c>
      <c r="B27" s="52">
        <v>901</v>
      </c>
      <c r="C27" s="53">
        <v>9</v>
      </c>
      <c r="D27" s="45" t="s">
        <v>20</v>
      </c>
      <c r="E27" s="45">
        <v>1336</v>
      </c>
      <c r="F27" s="45">
        <v>65</v>
      </c>
      <c r="G27" s="22">
        <f t="shared" si="0"/>
        <v>1401</v>
      </c>
      <c r="H27" s="22">
        <f t="shared" si="1"/>
        <v>1541.1000000000001</v>
      </c>
      <c r="I27" s="45">
        <f t="shared" si="7"/>
        <v>28900</v>
      </c>
      <c r="J27" s="46">
        <f t="shared" si="2"/>
        <v>40488900</v>
      </c>
      <c r="K27" s="46">
        <f t="shared" si="3"/>
        <v>44537790</v>
      </c>
      <c r="L27" s="47">
        <f t="shared" si="4"/>
        <v>93000</v>
      </c>
      <c r="M27" s="48">
        <f t="shared" si="5"/>
        <v>4203000</v>
      </c>
      <c r="N27" s="49" t="s">
        <v>24</v>
      </c>
    </row>
    <row r="28" spans="1:16" x14ac:dyDescent="0.25">
      <c r="A28" s="43">
        <v>27</v>
      </c>
      <c r="B28" s="52">
        <v>902</v>
      </c>
      <c r="C28" s="53">
        <v>9</v>
      </c>
      <c r="D28" s="45" t="s">
        <v>13</v>
      </c>
      <c r="E28" s="45">
        <v>764</v>
      </c>
      <c r="F28" s="45">
        <v>73</v>
      </c>
      <c r="G28" s="22">
        <f t="shared" si="0"/>
        <v>837</v>
      </c>
      <c r="H28" s="22">
        <f t="shared" si="1"/>
        <v>920.7</v>
      </c>
      <c r="I28" s="45">
        <f t="shared" si="7"/>
        <v>28900</v>
      </c>
      <c r="J28" s="46">
        <f t="shared" si="2"/>
        <v>24189300</v>
      </c>
      <c r="K28" s="46">
        <f t="shared" si="3"/>
        <v>26608230</v>
      </c>
      <c r="L28" s="47">
        <f t="shared" si="4"/>
        <v>55500</v>
      </c>
      <c r="M28" s="48">
        <f t="shared" si="5"/>
        <v>2511000</v>
      </c>
      <c r="N28" s="49" t="s">
        <v>24</v>
      </c>
    </row>
    <row r="29" spans="1:16" s="1" customFormat="1" x14ac:dyDescent="0.25">
      <c r="A29" s="43">
        <v>28</v>
      </c>
      <c r="B29" s="54">
        <v>903</v>
      </c>
      <c r="C29" s="53">
        <v>9</v>
      </c>
      <c r="D29" s="45" t="s">
        <v>13</v>
      </c>
      <c r="E29" s="45">
        <v>764</v>
      </c>
      <c r="F29" s="45">
        <v>73</v>
      </c>
      <c r="G29" s="22">
        <f t="shared" si="0"/>
        <v>837</v>
      </c>
      <c r="H29" s="22">
        <f t="shared" si="1"/>
        <v>920.7</v>
      </c>
      <c r="I29" s="45">
        <f t="shared" si="7"/>
        <v>28900</v>
      </c>
      <c r="J29" s="46">
        <f t="shared" si="2"/>
        <v>24189300</v>
      </c>
      <c r="K29" s="46">
        <f t="shared" si="3"/>
        <v>26608230</v>
      </c>
      <c r="L29" s="47">
        <f t="shared" si="4"/>
        <v>55500</v>
      </c>
      <c r="M29" s="48">
        <f t="shared" si="5"/>
        <v>2511000</v>
      </c>
      <c r="N29" s="49" t="s">
        <v>24</v>
      </c>
      <c r="P29"/>
    </row>
    <row r="30" spans="1:16" s="1" customFormat="1" x14ac:dyDescent="0.25">
      <c r="A30" s="43">
        <v>29</v>
      </c>
      <c r="B30" s="54">
        <v>904</v>
      </c>
      <c r="C30" s="53">
        <v>9</v>
      </c>
      <c r="D30" s="45" t="s">
        <v>20</v>
      </c>
      <c r="E30" s="45">
        <v>1336</v>
      </c>
      <c r="F30" s="45">
        <v>65</v>
      </c>
      <c r="G30" s="22">
        <f t="shared" si="0"/>
        <v>1401</v>
      </c>
      <c r="H30" s="22">
        <f t="shared" si="1"/>
        <v>1541.1000000000001</v>
      </c>
      <c r="I30" s="45">
        <f t="shared" si="7"/>
        <v>28900</v>
      </c>
      <c r="J30" s="46">
        <f t="shared" si="2"/>
        <v>40488900</v>
      </c>
      <c r="K30" s="46">
        <f t="shared" si="3"/>
        <v>44537790</v>
      </c>
      <c r="L30" s="47">
        <f t="shared" si="4"/>
        <v>93000</v>
      </c>
      <c r="M30" s="48">
        <f t="shared" si="5"/>
        <v>4203000</v>
      </c>
      <c r="N30" s="49" t="s">
        <v>24</v>
      </c>
      <c r="P30"/>
    </row>
    <row r="31" spans="1:16" s="1" customFormat="1" x14ac:dyDescent="0.25">
      <c r="A31" s="43">
        <v>30</v>
      </c>
      <c r="B31" s="54">
        <v>905</v>
      </c>
      <c r="C31" s="53">
        <v>9</v>
      </c>
      <c r="D31" s="45" t="s">
        <v>20</v>
      </c>
      <c r="E31" s="45">
        <v>1336</v>
      </c>
      <c r="F31" s="45">
        <v>65</v>
      </c>
      <c r="G31" s="22">
        <f t="shared" si="0"/>
        <v>1401</v>
      </c>
      <c r="H31" s="22">
        <f t="shared" si="1"/>
        <v>1541.1000000000001</v>
      </c>
      <c r="I31" s="45">
        <f t="shared" si="7"/>
        <v>28900</v>
      </c>
      <c r="J31" s="46">
        <f t="shared" si="2"/>
        <v>40488900</v>
      </c>
      <c r="K31" s="46">
        <f t="shared" si="3"/>
        <v>44537790</v>
      </c>
      <c r="L31" s="47">
        <f t="shared" si="4"/>
        <v>93000</v>
      </c>
      <c r="M31" s="48">
        <f t="shared" si="5"/>
        <v>4203000</v>
      </c>
      <c r="N31" s="49" t="s">
        <v>24</v>
      </c>
      <c r="P31"/>
    </row>
    <row r="32" spans="1:16" s="1" customFormat="1" x14ac:dyDescent="0.25">
      <c r="A32" s="43">
        <v>31</v>
      </c>
      <c r="B32" s="54">
        <v>906</v>
      </c>
      <c r="C32" s="53">
        <v>9</v>
      </c>
      <c r="D32" s="45" t="s">
        <v>13</v>
      </c>
      <c r="E32" s="45">
        <v>764</v>
      </c>
      <c r="F32" s="45">
        <v>73</v>
      </c>
      <c r="G32" s="22">
        <f t="shared" si="0"/>
        <v>837</v>
      </c>
      <c r="H32" s="22">
        <f t="shared" si="1"/>
        <v>920.7</v>
      </c>
      <c r="I32" s="45">
        <f t="shared" si="7"/>
        <v>28900</v>
      </c>
      <c r="J32" s="46">
        <f t="shared" si="2"/>
        <v>24189300</v>
      </c>
      <c r="K32" s="46">
        <f t="shared" si="3"/>
        <v>26608230</v>
      </c>
      <c r="L32" s="47">
        <f t="shared" si="4"/>
        <v>55500</v>
      </c>
      <c r="M32" s="48">
        <f t="shared" si="5"/>
        <v>2511000</v>
      </c>
      <c r="N32" s="49" t="s">
        <v>24</v>
      </c>
      <c r="P32"/>
    </row>
    <row r="33" spans="1:16" s="1" customFormat="1" x14ac:dyDescent="0.25">
      <c r="A33" s="43">
        <v>32</v>
      </c>
      <c r="B33" s="54">
        <v>907</v>
      </c>
      <c r="C33" s="53">
        <v>9</v>
      </c>
      <c r="D33" s="45" t="s">
        <v>13</v>
      </c>
      <c r="E33" s="45">
        <v>764</v>
      </c>
      <c r="F33" s="45">
        <v>73</v>
      </c>
      <c r="G33" s="22">
        <f t="shared" si="0"/>
        <v>837</v>
      </c>
      <c r="H33" s="22">
        <f t="shared" si="1"/>
        <v>920.7</v>
      </c>
      <c r="I33" s="45">
        <f t="shared" si="7"/>
        <v>28900</v>
      </c>
      <c r="J33" s="46">
        <f t="shared" si="2"/>
        <v>24189300</v>
      </c>
      <c r="K33" s="46">
        <f t="shared" si="3"/>
        <v>26608230</v>
      </c>
      <c r="L33" s="47">
        <f t="shared" si="4"/>
        <v>55500</v>
      </c>
      <c r="M33" s="48">
        <f t="shared" si="5"/>
        <v>2511000</v>
      </c>
      <c r="N33" s="49" t="s">
        <v>24</v>
      </c>
      <c r="P33"/>
    </row>
    <row r="34" spans="1:16" s="1" customFormat="1" x14ac:dyDescent="0.25">
      <c r="A34" s="43">
        <v>33</v>
      </c>
      <c r="B34" s="54">
        <v>908</v>
      </c>
      <c r="C34" s="53">
        <v>9</v>
      </c>
      <c r="D34" s="45" t="s">
        <v>20</v>
      </c>
      <c r="E34" s="45">
        <v>1336</v>
      </c>
      <c r="F34" s="45">
        <v>65</v>
      </c>
      <c r="G34" s="22">
        <f t="shared" si="0"/>
        <v>1401</v>
      </c>
      <c r="H34" s="22">
        <f t="shared" si="1"/>
        <v>1541.1000000000001</v>
      </c>
      <c r="I34" s="45">
        <f t="shared" si="7"/>
        <v>28900</v>
      </c>
      <c r="J34" s="46">
        <f t="shared" si="2"/>
        <v>40488900</v>
      </c>
      <c r="K34" s="46">
        <f t="shared" si="3"/>
        <v>44537790</v>
      </c>
      <c r="L34" s="47">
        <f t="shared" si="4"/>
        <v>93000</v>
      </c>
      <c r="M34" s="48">
        <f t="shared" si="5"/>
        <v>4203000</v>
      </c>
      <c r="N34" s="49" t="s">
        <v>24</v>
      </c>
      <c r="P34"/>
    </row>
    <row r="35" spans="1:16" s="1" customFormat="1" x14ac:dyDescent="0.25">
      <c r="A35" s="43">
        <v>34</v>
      </c>
      <c r="B35" s="52">
        <v>1001</v>
      </c>
      <c r="C35" s="53">
        <v>10</v>
      </c>
      <c r="D35" s="45" t="s">
        <v>20</v>
      </c>
      <c r="E35" s="45">
        <v>1336</v>
      </c>
      <c r="F35" s="45">
        <v>65</v>
      </c>
      <c r="G35" s="22">
        <f t="shared" si="0"/>
        <v>1401</v>
      </c>
      <c r="H35" s="22">
        <f t="shared" si="1"/>
        <v>1541.1000000000001</v>
      </c>
      <c r="I35" s="45">
        <f t="shared" si="7"/>
        <v>28900</v>
      </c>
      <c r="J35" s="46">
        <f t="shared" si="2"/>
        <v>40488900</v>
      </c>
      <c r="K35" s="46">
        <f t="shared" si="3"/>
        <v>44537790</v>
      </c>
      <c r="L35" s="47">
        <f t="shared" si="4"/>
        <v>93000</v>
      </c>
      <c r="M35" s="48">
        <f t="shared" si="5"/>
        <v>4203000</v>
      </c>
      <c r="N35" s="49" t="s">
        <v>24</v>
      </c>
      <c r="P35"/>
    </row>
    <row r="36" spans="1:16" s="1" customFormat="1" x14ac:dyDescent="0.25">
      <c r="A36" s="43">
        <v>35</v>
      </c>
      <c r="B36" s="52">
        <v>1002</v>
      </c>
      <c r="C36" s="53">
        <v>10</v>
      </c>
      <c r="D36" s="45" t="s">
        <v>13</v>
      </c>
      <c r="E36" s="45">
        <v>764</v>
      </c>
      <c r="F36" s="45">
        <v>73</v>
      </c>
      <c r="G36" s="22">
        <f t="shared" si="0"/>
        <v>837</v>
      </c>
      <c r="H36" s="22">
        <f t="shared" si="1"/>
        <v>920.7</v>
      </c>
      <c r="I36" s="45">
        <f t="shared" si="7"/>
        <v>28900</v>
      </c>
      <c r="J36" s="46">
        <f t="shared" si="2"/>
        <v>24189300</v>
      </c>
      <c r="K36" s="46">
        <f t="shared" si="3"/>
        <v>26608230</v>
      </c>
      <c r="L36" s="47">
        <f t="shared" si="4"/>
        <v>55500</v>
      </c>
      <c r="M36" s="48">
        <f t="shared" si="5"/>
        <v>2511000</v>
      </c>
      <c r="N36" s="49" t="s">
        <v>24</v>
      </c>
      <c r="P36"/>
    </row>
    <row r="37" spans="1:16" s="1" customFormat="1" x14ac:dyDescent="0.25">
      <c r="A37" s="43">
        <v>36</v>
      </c>
      <c r="B37" s="54">
        <v>1003</v>
      </c>
      <c r="C37" s="53">
        <v>10</v>
      </c>
      <c r="D37" s="45" t="s">
        <v>13</v>
      </c>
      <c r="E37" s="45">
        <v>764</v>
      </c>
      <c r="F37" s="45">
        <v>73</v>
      </c>
      <c r="G37" s="22">
        <f t="shared" si="0"/>
        <v>837</v>
      </c>
      <c r="H37" s="22">
        <f t="shared" si="1"/>
        <v>920.7</v>
      </c>
      <c r="I37" s="45">
        <f t="shared" si="7"/>
        <v>28900</v>
      </c>
      <c r="J37" s="46">
        <f t="shared" si="2"/>
        <v>24189300</v>
      </c>
      <c r="K37" s="46">
        <f t="shared" si="3"/>
        <v>26608230</v>
      </c>
      <c r="L37" s="47">
        <f t="shared" si="4"/>
        <v>55500</v>
      </c>
      <c r="M37" s="48">
        <f t="shared" si="5"/>
        <v>2511000</v>
      </c>
      <c r="N37" s="49" t="s">
        <v>24</v>
      </c>
      <c r="P37"/>
    </row>
    <row r="38" spans="1:16" s="1" customFormat="1" x14ac:dyDescent="0.25">
      <c r="A38" s="43">
        <v>37</v>
      </c>
      <c r="B38" s="54">
        <v>1004</v>
      </c>
      <c r="C38" s="53">
        <v>10</v>
      </c>
      <c r="D38" s="45" t="s">
        <v>20</v>
      </c>
      <c r="E38" s="45">
        <v>1336</v>
      </c>
      <c r="F38" s="45">
        <v>65</v>
      </c>
      <c r="G38" s="22">
        <f t="shared" si="0"/>
        <v>1401</v>
      </c>
      <c r="H38" s="22">
        <f t="shared" si="1"/>
        <v>1541.1000000000001</v>
      </c>
      <c r="I38" s="45">
        <f t="shared" si="7"/>
        <v>28900</v>
      </c>
      <c r="J38" s="46">
        <f t="shared" si="2"/>
        <v>40488900</v>
      </c>
      <c r="K38" s="46">
        <f t="shared" si="3"/>
        <v>44537790</v>
      </c>
      <c r="L38" s="47">
        <f t="shared" si="4"/>
        <v>93000</v>
      </c>
      <c r="M38" s="48">
        <f t="shared" si="5"/>
        <v>4203000</v>
      </c>
      <c r="N38" s="49" t="s">
        <v>24</v>
      </c>
      <c r="P38"/>
    </row>
    <row r="39" spans="1:16" s="1" customFormat="1" x14ac:dyDescent="0.25">
      <c r="A39" s="43">
        <v>38</v>
      </c>
      <c r="B39" s="54">
        <v>1005</v>
      </c>
      <c r="C39" s="53">
        <v>10</v>
      </c>
      <c r="D39" s="45" t="s">
        <v>20</v>
      </c>
      <c r="E39" s="45">
        <v>1336</v>
      </c>
      <c r="F39" s="45">
        <v>65</v>
      </c>
      <c r="G39" s="22">
        <f t="shared" si="0"/>
        <v>1401</v>
      </c>
      <c r="H39" s="22">
        <f t="shared" si="1"/>
        <v>1541.1000000000001</v>
      </c>
      <c r="I39" s="45">
        <f t="shared" si="7"/>
        <v>28900</v>
      </c>
      <c r="J39" s="46">
        <f t="shared" si="2"/>
        <v>40488900</v>
      </c>
      <c r="K39" s="46">
        <f t="shared" si="3"/>
        <v>44537790</v>
      </c>
      <c r="L39" s="47">
        <f t="shared" si="4"/>
        <v>93000</v>
      </c>
      <c r="M39" s="48">
        <f t="shared" si="5"/>
        <v>4203000</v>
      </c>
      <c r="N39" s="49" t="s">
        <v>24</v>
      </c>
      <c r="P39"/>
    </row>
    <row r="40" spans="1:16" s="1" customFormat="1" x14ac:dyDescent="0.25">
      <c r="A40" s="43">
        <v>39</v>
      </c>
      <c r="B40" s="54">
        <v>1006</v>
      </c>
      <c r="C40" s="53">
        <v>10</v>
      </c>
      <c r="D40" s="45" t="s">
        <v>13</v>
      </c>
      <c r="E40" s="45">
        <v>764</v>
      </c>
      <c r="F40" s="45">
        <v>73</v>
      </c>
      <c r="G40" s="22">
        <f t="shared" si="0"/>
        <v>837</v>
      </c>
      <c r="H40" s="22">
        <f t="shared" si="1"/>
        <v>920.7</v>
      </c>
      <c r="I40" s="45">
        <f t="shared" si="7"/>
        <v>28900</v>
      </c>
      <c r="J40" s="46">
        <f t="shared" si="2"/>
        <v>24189300</v>
      </c>
      <c r="K40" s="46">
        <f t="shared" si="3"/>
        <v>26608230</v>
      </c>
      <c r="L40" s="47">
        <f t="shared" si="4"/>
        <v>55500</v>
      </c>
      <c r="M40" s="48">
        <f t="shared" si="5"/>
        <v>2511000</v>
      </c>
      <c r="N40" s="49" t="s">
        <v>24</v>
      </c>
      <c r="P40"/>
    </row>
    <row r="41" spans="1:16" s="1" customFormat="1" x14ac:dyDescent="0.25">
      <c r="A41" s="43">
        <v>40</v>
      </c>
      <c r="B41" s="54">
        <v>1007</v>
      </c>
      <c r="C41" s="53">
        <v>10</v>
      </c>
      <c r="D41" s="45" t="s">
        <v>13</v>
      </c>
      <c r="E41" s="45">
        <v>764</v>
      </c>
      <c r="F41" s="45">
        <v>73</v>
      </c>
      <c r="G41" s="22">
        <f t="shared" si="0"/>
        <v>837</v>
      </c>
      <c r="H41" s="22">
        <f t="shared" si="1"/>
        <v>920.7</v>
      </c>
      <c r="I41" s="45">
        <f t="shared" si="7"/>
        <v>28900</v>
      </c>
      <c r="J41" s="46">
        <f t="shared" si="2"/>
        <v>24189300</v>
      </c>
      <c r="K41" s="46">
        <f t="shared" si="3"/>
        <v>26608230</v>
      </c>
      <c r="L41" s="47">
        <f t="shared" si="4"/>
        <v>55500</v>
      </c>
      <c r="M41" s="48">
        <f t="shared" si="5"/>
        <v>2511000</v>
      </c>
      <c r="N41" s="49" t="s">
        <v>24</v>
      </c>
      <c r="P41"/>
    </row>
    <row r="42" spans="1:16" s="1" customFormat="1" x14ac:dyDescent="0.25">
      <c r="A42" s="43">
        <v>41</v>
      </c>
      <c r="B42" s="54">
        <v>1008</v>
      </c>
      <c r="C42" s="53">
        <v>10</v>
      </c>
      <c r="D42" s="45" t="s">
        <v>20</v>
      </c>
      <c r="E42" s="45">
        <v>1336</v>
      </c>
      <c r="F42" s="45">
        <v>65</v>
      </c>
      <c r="G42" s="22">
        <f t="shared" si="0"/>
        <v>1401</v>
      </c>
      <c r="H42" s="22">
        <f t="shared" si="1"/>
        <v>1541.1000000000001</v>
      </c>
      <c r="I42" s="45">
        <f t="shared" si="7"/>
        <v>28900</v>
      </c>
      <c r="J42" s="46">
        <f t="shared" si="2"/>
        <v>40488900</v>
      </c>
      <c r="K42" s="46">
        <f t="shared" si="3"/>
        <v>44537790</v>
      </c>
      <c r="L42" s="47">
        <f t="shared" si="4"/>
        <v>93000</v>
      </c>
      <c r="M42" s="48">
        <f t="shared" si="5"/>
        <v>4203000</v>
      </c>
      <c r="N42" s="49" t="s">
        <v>24</v>
      </c>
      <c r="P42"/>
    </row>
    <row r="43" spans="1:16" s="1" customFormat="1" x14ac:dyDescent="0.25">
      <c r="A43" s="43">
        <v>42</v>
      </c>
      <c r="B43" s="52">
        <v>1101</v>
      </c>
      <c r="C43" s="53">
        <v>11</v>
      </c>
      <c r="D43" s="45" t="s">
        <v>20</v>
      </c>
      <c r="E43" s="45">
        <v>1336</v>
      </c>
      <c r="F43" s="45">
        <v>65</v>
      </c>
      <c r="G43" s="22">
        <f t="shared" si="0"/>
        <v>1401</v>
      </c>
      <c r="H43" s="22">
        <f t="shared" si="1"/>
        <v>1541.1000000000001</v>
      </c>
      <c r="I43" s="45">
        <f>I42+400</f>
        <v>29300</v>
      </c>
      <c r="J43" s="46">
        <f t="shared" si="2"/>
        <v>41049300</v>
      </c>
      <c r="K43" s="46">
        <f t="shared" si="3"/>
        <v>45154230</v>
      </c>
      <c r="L43" s="47">
        <f t="shared" si="4"/>
        <v>94000</v>
      </c>
      <c r="M43" s="48">
        <f t="shared" si="5"/>
        <v>4203000</v>
      </c>
      <c r="N43" s="49" t="s">
        <v>24</v>
      </c>
      <c r="P43"/>
    </row>
    <row r="44" spans="1:16" s="1" customFormat="1" x14ac:dyDescent="0.25">
      <c r="A44" s="43">
        <v>43</v>
      </c>
      <c r="B44" s="52">
        <v>1102</v>
      </c>
      <c r="C44" s="53">
        <v>11</v>
      </c>
      <c r="D44" s="45" t="s">
        <v>13</v>
      </c>
      <c r="E44" s="45">
        <v>764</v>
      </c>
      <c r="F44" s="45">
        <v>73</v>
      </c>
      <c r="G44" s="22">
        <f t="shared" si="0"/>
        <v>837</v>
      </c>
      <c r="H44" s="22">
        <f t="shared" si="1"/>
        <v>920.7</v>
      </c>
      <c r="I44" s="45">
        <f t="shared" ref="I44:I79" si="8">I43</f>
        <v>29300</v>
      </c>
      <c r="J44" s="46">
        <f t="shared" si="2"/>
        <v>24524100</v>
      </c>
      <c r="K44" s="46">
        <f t="shared" si="3"/>
        <v>26976510</v>
      </c>
      <c r="L44" s="47">
        <f t="shared" si="4"/>
        <v>56000</v>
      </c>
      <c r="M44" s="48">
        <f t="shared" si="5"/>
        <v>2511000</v>
      </c>
      <c r="N44" s="49" t="s">
        <v>24</v>
      </c>
      <c r="P44"/>
    </row>
    <row r="45" spans="1:16" s="1" customFormat="1" x14ac:dyDescent="0.25">
      <c r="A45" s="43">
        <v>44</v>
      </c>
      <c r="B45" s="54">
        <v>1103</v>
      </c>
      <c r="C45" s="53">
        <v>11</v>
      </c>
      <c r="D45" s="45" t="s">
        <v>13</v>
      </c>
      <c r="E45" s="45">
        <v>764</v>
      </c>
      <c r="F45" s="45">
        <v>73</v>
      </c>
      <c r="G45" s="22">
        <f t="shared" si="0"/>
        <v>837</v>
      </c>
      <c r="H45" s="22">
        <f t="shared" si="1"/>
        <v>920.7</v>
      </c>
      <c r="I45" s="45">
        <f t="shared" si="8"/>
        <v>29300</v>
      </c>
      <c r="J45" s="46">
        <f t="shared" si="2"/>
        <v>24524100</v>
      </c>
      <c r="K45" s="46">
        <f t="shared" si="3"/>
        <v>26976510</v>
      </c>
      <c r="L45" s="47">
        <f t="shared" si="4"/>
        <v>56000</v>
      </c>
      <c r="M45" s="48">
        <f t="shared" si="5"/>
        <v>2511000</v>
      </c>
      <c r="N45" s="49" t="s">
        <v>24</v>
      </c>
      <c r="P45"/>
    </row>
    <row r="46" spans="1:16" s="1" customFormat="1" x14ac:dyDescent="0.25">
      <c r="A46" s="43">
        <v>45</v>
      </c>
      <c r="B46" s="54">
        <v>1104</v>
      </c>
      <c r="C46" s="53">
        <v>11</v>
      </c>
      <c r="D46" s="45" t="s">
        <v>20</v>
      </c>
      <c r="E46" s="45">
        <v>1336</v>
      </c>
      <c r="F46" s="45">
        <v>65</v>
      </c>
      <c r="G46" s="22">
        <f t="shared" si="0"/>
        <v>1401</v>
      </c>
      <c r="H46" s="22">
        <f t="shared" si="1"/>
        <v>1541.1000000000001</v>
      </c>
      <c r="I46" s="45">
        <f t="shared" si="8"/>
        <v>29300</v>
      </c>
      <c r="J46" s="46">
        <f t="shared" si="2"/>
        <v>41049300</v>
      </c>
      <c r="K46" s="46">
        <f t="shared" si="3"/>
        <v>45154230</v>
      </c>
      <c r="L46" s="47">
        <f t="shared" si="4"/>
        <v>94000</v>
      </c>
      <c r="M46" s="48">
        <f t="shared" si="5"/>
        <v>4203000</v>
      </c>
      <c r="N46" s="49" t="s">
        <v>24</v>
      </c>
      <c r="P46"/>
    </row>
    <row r="47" spans="1:16" s="1" customFormat="1" x14ac:dyDescent="0.25">
      <c r="A47" s="43">
        <v>46</v>
      </c>
      <c r="B47" s="54">
        <v>1105</v>
      </c>
      <c r="C47" s="53">
        <v>11</v>
      </c>
      <c r="D47" s="45" t="s">
        <v>20</v>
      </c>
      <c r="E47" s="45">
        <v>1336</v>
      </c>
      <c r="F47" s="45">
        <v>65</v>
      </c>
      <c r="G47" s="22">
        <f t="shared" si="0"/>
        <v>1401</v>
      </c>
      <c r="H47" s="22">
        <f t="shared" si="1"/>
        <v>1541.1000000000001</v>
      </c>
      <c r="I47" s="45">
        <f t="shared" si="8"/>
        <v>29300</v>
      </c>
      <c r="J47" s="46">
        <f t="shared" si="2"/>
        <v>41049300</v>
      </c>
      <c r="K47" s="46">
        <f t="shared" si="3"/>
        <v>45154230</v>
      </c>
      <c r="L47" s="47">
        <f t="shared" si="4"/>
        <v>94000</v>
      </c>
      <c r="M47" s="48">
        <f t="shared" si="5"/>
        <v>4203000</v>
      </c>
      <c r="N47" s="49" t="s">
        <v>24</v>
      </c>
      <c r="P47"/>
    </row>
    <row r="48" spans="1:16" s="1" customFormat="1" x14ac:dyDescent="0.25">
      <c r="A48" s="43">
        <v>47</v>
      </c>
      <c r="B48" s="54">
        <v>1106</v>
      </c>
      <c r="C48" s="53">
        <v>11</v>
      </c>
      <c r="D48" s="45" t="s">
        <v>13</v>
      </c>
      <c r="E48" s="45">
        <v>764</v>
      </c>
      <c r="F48" s="45">
        <v>73</v>
      </c>
      <c r="G48" s="22">
        <f t="shared" si="0"/>
        <v>837</v>
      </c>
      <c r="H48" s="22">
        <f t="shared" si="1"/>
        <v>920.7</v>
      </c>
      <c r="I48" s="45">
        <f t="shared" si="8"/>
        <v>29300</v>
      </c>
      <c r="J48" s="46">
        <f t="shared" si="2"/>
        <v>24524100</v>
      </c>
      <c r="K48" s="46">
        <f t="shared" si="3"/>
        <v>26976510</v>
      </c>
      <c r="L48" s="47">
        <f t="shared" si="4"/>
        <v>56000</v>
      </c>
      <c r="M48" s="48">
        <f t="shared" si="5"/>
        <v>2511000</v>
      </c>
      <c r="N48" s="49" t="s">
        <v>24</v>
      </c>
      <c r="P48"/>
    </row>
    <row r="49" spans="1:16" s="1" customFormat="1" x14ac:dyDescent="0.25">
      <c r="A49" s="43">
        <v>48</v>
      </c>
      <c r="B49" s="54">
        <v>1107</v>
      </c>
      <c r="C49" s="53">
        <v>11</v>
      </c>
      <c r="D49" s="45" t="s">
        <v>13</v>
      </c>
      <c r="E49" s="45">
        <v>764</v>
      </c>
      <c r="F49" s="45">
        <v>73</v>
      </c>
      <c r="G49" s="22">
        <f t="shared" si="0"/>
        <v>837</v>
      </c>
      <c r="H49" s="22">
        <f t="shared" si="1"/>
        <v>920.7</v>
      </c>
      <c r="I49" s="45">
        <f t="shared" si="8"/>
        <v>29300</v>
      </c>
      <c r="J49" s="46">
        <f t="shared" si="2"/>
        <v>24524100</v>
      </c>
      <c r="K49" s="46">
        <f t="shared" si="3"/>
        <v>26976510</v>
      </c>
      <c r="L49" s="47">
        <f t="shared" si="4"/>
        <v>56000</v>
      </c>
      <c r="M49" s="48">
        <f t="shared" si="5"/>
        <v>2511000</v>
      </c>
      <c r="N49" s="49" t="s">
        <v>24</v>
      </c>
      <c r="P49"/>
    </row>
    <row r="50" spans="1:16" s="1" customFormat="1" x14ac:dyDescent="0.25">
      <c r="A50" s="43">
        <v>49</v>
      </c>
      <c r="B50" s="54">
        <v>1108</v>
      </c>
      <c r="C50" s="53">
        <v>11</v>
      </c>
      <c r="D50" s="45" t="s">
        <v>20</v>
      </c>
      <c r="E50" s="45">
        <v>1336</v>
      </c>
      <c r="F50" s="45">
        <v>65</v>
      </c>
      <c r="G50" s="22">
        <f t="shared" si="0"/>
        <v>1401</v>
      </c>
      <c r="H50" s="22">
        <f t="shared" si="1"/>
        <v>1541.1000000000001</v>
      </c>
      <c r="I50" s="45">
        <f t="shared" si="8"/>
        <v>29300</v>
      </c>
      <c r="J50" s="46">
        <f t="shared" si="2"/>
        <v>41049300</v>
      </c>
      <c r="K50" s="46">
        <f t="shared" si="3"/>
        <v>45154230</v>
      </c>
      <c r="L50" s="47">
        <f t="shared" si="4"/>
        <v>94000</v>
      </c>
      <c r="M50" s="48">
        <f t="shared" si="5"/>
        <v>4203000</v>
      </c>
      <c r="N50" s="49" t="s">
        <v>24</v>
      </c>
      <c r="P50"/>
    </row>
    <row r="51" spans="1:16" s="1" customFormat="1" x14ac:dyDescent="0.25">
      <c r="A51" s="43">
        <v>50</v>
      </c>
      <c r="B51" s="52">
        <v>1201</v>
      </c>
      <c r="C51" s="53">
        <v>12</v>
      </c>
      <c r="D51" s="45" t="s">
        <v>20</v>
      </c>
      <c r="E51" s="45">
        <v>1336</v>
      </c>
      <c r="F51" s="45">
        <v>65</v>
      </c>
      <c r="G51" s="22">
        <f t="shared" si="0"/>
        <v>1401</v>
      </c>
      <c r="H51" s="22">
        <f t="shared" si="1"/>
        <v>1541.1000000000001</v>
      </c>
      <c r="I51" s="45">
        <f t="shared" si="8"/>
        <v>29300</v>
      </c>
      <c r="J51" s="46">
        <f t="shared" si="2"/>
        <v>41049300</v>
      </c>
      <c r="K51" s="46">
        <f t="shared" si="3"/>
        <v>45154230</v>
      </c>
      <c r="L51" s="47">
        <f t="shared" si="4"/>
        <v>94000</v>
      </c>
      <c r="M51" s="48">
        <f t="shared" si="5"/>
        <v>4203000</v>
      </c>
      <c r="N51" s="49" t="s">
        <v>24</v>
      </c>
      <c r="P51"/>
    </row>
    <row r="52" spans="1:16" s="1" customFormat="1" x14ac:dyDescent="0.25">
      <c r="A52" s="43">
        <v>51</v>
      </c>
      <c r="B52" s="52">
        <v>1202</v>
      </c>
      <c r="C52" s="53">
        <v>12</v>
      </c>
      <c r="D52" s="45" t="s">
        <v>13</v>
      </c>
      <c r="E52" s="45">
        <v>764</v>
      </c>
      <c r="F52" s="45">
        <v>73</v>
      </c>
      <c r="G52" s="22">
        <f t="shared" si="0"/>
        <v>837</v>
      </c>
      <c r="H52" s="22">
        <f t="shared" si="1"/>
        <v>920.7</v>
      </c>
      <c r="I52" s="45">
        <f t="shared" si="8"/>
        <v>29300</v>
      </c>
      <c r="J52" s="46">
        <f t="shared" si="2"/>
        <v>24524100</v>
      </c>
      <c r="K52" s="46">
        <f t="shared" si="3"/>
        <v>26976510</v>
      </c>
      <c r="L52" s="47">
        <f t="shared" si="4"/>
        <v>56000</v>
      </c>
      <c r="M52" s="48">
        <f t="shared" si="5"/>
        <v>2511000</v>
      </c>
      <c r="N52" s="49" t="s">
        <v>24</v>
      </c>
      <c r="P52"/>
    </row>
    <row r="53" spans="1:16" s="1" customFormat="1" x14ac:dyDescent="0.25">
      <c r="A53" s="43">
        <v>52</v>
      </c>
      <c r="B53" s="54">
        <v>1203</v>
      </c>
      <c r="C53" s="53">
        <v>12</v>
      </c>
      <c r="D53" s="45" t="s">
        <v>13</v>
      </c>
      <c r="E53" s="45">
        <v>764</v>
      </c>
      <c r="F53" s="45">
        <v>73</v>
      </c>
      <c r="G53" s="22">
        <f t="shared" si="0"/>
        <v>837</v>
      </c>
      <c r="H53" s="22">
        <f t="shared" si="1"/>
        <v>920.7</v>
      </c>
      <c r="I53" s="45">
        <f t="shared" si="8"/>
        <v>29300</v>
      </c>
      <c r="J53" s="46">
        <f t="shared" si="2"/>
        <v>24524100</v>
      </c>
      <c r="K53" s="46">
        <f t="shared" si="3"/>
        <v>26976510</v>
      </c>
      <c r="L53" s="47">
        <f t="shared" si="4"/>
        <v>56000</v>
      </c>
      <c r="M53" s="48">
        <f t="shared" si="5"/>
        <v>2511000</v>
      </c>
      <c r="N53" s="49" t="s">
        <v>24</v>
      </c>
      <c r="P53"/>
    </row>
    <row r="54" spans="1:16" s="1" customFormat="1" x14ac:dyDescent="0.25">
      <c r="A54" s="43">
        <v>53</v>
      </c>
      <c r="B54" s="54">
        <v>1204</v>
      </c>
      <c r="C54" s="53">
        <v>12</v>
      </c>
      <c r="D54" s="45" t="s">
        <v>20</v>
      </c>
      <c r="E54" s="45">
        <v>1336</v>
      </c>
      <c r="F54" s="45">
        <v>65</v>
      </c>
      <c r="G54" s="22">
        <f t="shared" si="0"/>
        <v>1401</v>
      </c>
      <c r="H54" s="22">
        <f t="shared" si="1"/>
        <v>1541.1000000000001</v>
      </c>
      <c r="I54" s="45">
        <f t="shared" si="8"/>
        <v>29300</v>
      </c>
      <c r="J54" s="46">
        <f t="shared" si="2"/>
        <v>41049300</v>
      </c>
      <c r="K54" s="46">
        <f t="shared" si="3"/>
        <v>45154230</v>
      </c>
      <c r="L54" s="47">
        <f t="shared" si="4"/>
        <v>94000</v>
      </c>
      <c r="M54" s="48">
        <f t="shared" si="5"/>
        <v>4203000</v>
      </c>
      <c r="N54" s="49" t="s">
        <v>24</v>
      </c>
      <c r="P54"/>
    </row>
    <row r="55" spans="1:16" s="1" customFormat="1" x14ac:dyDescent="0.25">
      <c r="A55" s="43">
        <v>54</v>
      </c>
      <c r="B55" s="54">
        <v>1205</v>
      </c>
      <c r="C55" s="53">
        <v>12</v>
      </c>
      <c r="D55" s="45" t="s">
        <v>20</v>
      </c>
      <c r="E55" s="45">
        <v>1336</v>
      </c>
      <c r="F55" s="45">
        <v>65</v>
      </c>
      <c r="G55" s="22">
        <f t="shared" si="0"/>
        <v>1401</v>
      </c>
      <c r="H55" s="22">
        <f t="shared" si="1"/>
        <v>1541.1000000000001</v>
      </c>
      <c r="I55" s="45">
        <f t="shared" si="8"/>
        <v>29300</v>
      </c>
      <c r="J55" s="46">
        <f t="shared" si="2"/>
        <v>41049300</v>
      </c>
      <c r="K55" s="46">
        <f t="shared" si="3"/>
        <v>45154230</v>
      </c>
      <c r="L55" s="47">
        <f t="shared" si="4"/>
        <v>94000</v>
      </c>
      <c r="M55" s="48">
        <f t="shared" si="5"/>
        <v>4203000</v>
      </c>
      <c r="N55" s="49" t="s">
        <v>24</v>
      </c>
      <c r="P55"/>
    </row>
    <row r="56" spans="1:16" s="1" customFormat="1" x14ac:dyDescent="0.25">
      <c r="A56" s="43">
        <v>55</v>
      </c>
      <c r="B56" s="54">
        <v>1206</v>
      </c>
      <c r="C56" s="53">
        <v>12</v>
      </c>
      <c r="D56" s="45" t="s">
        <v>13</v>
      </c>
      <c r="E56" s="45">
        <v>764</v>
      </c>
      <c r="F56" s="45">
        <v>73</v>
      </c>
      <c r="G56" s="22">
        <f t="shared" si="0"/>
        <v>837</v>
      </c>
      <c r="H56" s="22">
        <f t="shared" si="1"/>
        <v>920.7</v>
      </c>
      <c r="I56" s="45">
        <f t="shared" si="8"/>
        <v>29300</v>
      </c>
      <c r="J56" s="46">
        <f t="shared" si="2"/>
        <v>24524100</v>
      </c>
      <c r="K56" s="46">
        <f t="shared" si="3"/>
        <v>26976510</v>
      </c>
      <c r="L56" s="47">
        <f t="shared" si="4"/>
        <v>56000</v>
      </c>
      <c r="M56" s="48">
        <f t="shared" si="5"/>
        <v>2511000</v>
      </c>
      <c r="N56" s="49" t="s">
        <v>24</v>
      </c>
      <c r="P56"/>
    </row>
    <row r="57" spans="1:16" s="1" customFormat="1" x14ac:dyDescent="0.25">
      <c r="A57" s="43">
        <v>56</v>
      </c>
      <c r="B57" s="54">
        <v>1207</v>
      </c>
      <c r="C57" s="53">
        <v>12</v>
      </c>
      <c r="D57" s="45" t="s">
        <v>13</v>
      </c>
      <c r="E57" s="45">
        <v>764</v>
      </c>
      <c r="F57" s="45">
        <v>73</v>
      </c>
      <c r="G57" s="22">
        <f t="shared" si="0"/>
        <v>837</v>
      </c>
      <c r="H57" s="22">
        <f t="shared" si="1"/>
        <v>920.7</v>
      </c>
      <c r="I57" s="45">
        <f t="shared" si="8"/>
        <v>29300</v>
      </c>
      <c r="J57" s="46">
        <f t="shared" si="2"/>
        <v>24524100</v>
      </c>
      <c r="K57" s="46">
        <f t="shared" si="3"/>
        <v>26976510</v>
      </c>
      <c r="L57" s="47">
        <f t="shared" si="4"/>
        <v>56000</v>
      </c>
      <c r="M57" s="48">
        <f t="shared" si="5"/>
        <v>2511000</v>
      </c>
      <c r="N57" s="49" t="s">
        <v>24</v>
      </c>
      <c r="P57"/>
    </row>
    <row r="58" spans="1:16" s="1" customFormat="1" x14ac:dyDescent="0.25">
      <c r="A58" s="43">
        <v>57</v>
      </c>
      <c r="B58" s="54">
        <v>1208</v>
      </c>
      <c r="C58" s="53">
        <v>12</v>
      </c>
      <c r="D58" s="45" t="s">
        <v>20</v>
      </c>
      <c r="E58" s="45">
        <v>1336</v>
      </c>
      <c r="F58" s="45">
        <v>65</v>
      </c>
      <c r="G58" s="22">
        <f t="shared" si="0"/>
        <v>1401</v>
      </c>
      <c r="H58" s="22">
        <f t="shared" si="1"/>
        <v>1541.1000000000001</v>
      </c>
      <c r="I58" s="45">
        <f t="shared" si="8"/>
        <v>29300</v>
      </c>
      <c r="J58" s="46">
        <f t="shared" si="2"/>
        <v>41049300</v>
      </c>
      <c r="K58" s="46">
        <f t="shared" si="3"/>
        <v>45154230</v>
      </c>
      <c r="L58" s="47">
        <f t="shared" si="4"/>
        <v>94000</v>
      </c>
      <c r="M58" s="48">
        <f t="shared" si="5"/>
        <v>4203000</v>
      </c>
      <c r="N58" s="49" t="s">
        <v>24</v>
      </c>
      <c r="P58"/>
    </row>
    <row r="59" spans="1:16" s="1" customFormat="1" x14ac:dyDescent="0.25">
      <c r="A59" s="43">
        <v>58</v>
      </c>
      <c r="B59" s="52">
        <v>1301</v>
      </c>
      <c r="C59" s="53">
        <v>13</v>
      </c>
      <c r="D59" s="45" t="s">
        <v>20</v>
      </c>
      <c r="E59" s="45">
        <v>1336</v>
      </c>
      <c r="F59" s="45">
        <v>65</v>
      </c>
      <c r="G59" s="22">
        <f t="shared" si="0"/>
        <v>1401</v>
      </c>
      <c r="H59" s="22">
        <f t="shared" si="1"/>
        <v>1541.1000000000001</v>
      </c>
      <c r="I59" s="45">
        <f t="shared" si="8"/>
        <v>29300</v>
      </c>
      <c r="J59" s="46">
        <f t="shared" si="2"/>
        <v>41049300</v>
      </c>
      <c r="K59" s="46">
        <f t="shared" si="3"/>
        <v>45154230</v>
      </c>
      <c r="L59" s="47">
        <f t="shared" si="4"/>
        <v>94000</v>
      </c>
      <c r="M59" s="48">
        <f t="shared" si="5"/>
        <v>4203000</v>
      </c>
      <c r="N59" s="49" t="s">
        <v>24</v>
      </c>
      <c r="P59"/>
    </row>
    <row r="60" spans="1:16" s="1" customFormat="1" x14ac:dyDescent="0.25">
      <c r="A60" s="43">
        <v>59</v>
      </c>
      <c r="B60" s="52">
        <v>1302</v>
      </c>
      <c r="C60" s="53">
        <v>13</v>
      </c>
      <c r="D60" s="45" t="s">
        <v>13</v>
      </c>
      <c r="E60" s="45">
        <v>764</v>
      </c>
      <c r="F60" s="45">
        <v>73</v>
      </c>
      <c r="G60" s="22">
        <f t="shared" si="0"/>
        <v>837</v>
      </c>
      <c r="H60" s="22">
        <f t="shared" si="1"/>
        <v>920.7</v>
      </c>
      <c r="I60" s="45">
        <f t="shared" si="8"/>
        <v>29300</v>
      </c>
      <c r="J60" s="46">
        <f t="shared" si="2"/>
        <v>24524100</v>
      </c>
      <c r="K60" s="46">
        <f t="shared" si="3"/>
        <v>26976510</v>
      </c>
      <c r="L60" s="47">
        <f t="shared" si="4"/>
        <v>56000</v>
      </c>
      <c r="M60" s="48">
        <f t="shared" si="5"/>
        <v>2511000</v>
      </c>
      <c r="N60" s="49" t="s">
        <v>24</v>
      </c>
      <c r="P60"/>
    </row>
    <row r="61" spans="1:16" s="1" customFormat="1" x14ac:dyDescent="0.25">
      <c r="A61" s="43">
        <v>60</v>
      </c>
      <c r="B61" s="54">
        <v>1303</v>
      </c>
      <c r="C61" s="53">
        <v>13</v>
      </c>
      <c r="D61" s="45" t="s">
        <v>13</v>
      </c>
      <c r="E61" s="45">
        <v>764</v>
      </c>
      <c r="F61" s="45">
        <v>73</v>
      </c>
      <c r="G61" s="22">
        <f t="shared" si="0"/>
        <v>837</v>
      </c>
      <c r="H61" s="22">
        <f t="shared" si="1"/>
        <v>920.7</v>
      </c>
      <c r="I61" s="45">
        <f t="shared" si="8"/>
        <v>29300</v>
      </c>
      <c r="J61" s="46">
        <f t="shared" si="2"/>
        <v>24524100</v>
      </c>
      <c r="K61" s="46">
        <f t="shared" si="3"/>
        <v>26976510</v>
      </c>
      <c r="L61" s="47">
        <f t="shared" si="4"/>
        <v>56000</v>
      </c>
      <c r="M61" s="48">
        <f t="shared" si="5"/>
        <v>2511000</v>
      </c>
      <c r="N61" s="49" t="s">
        <v>24</v>
      </c>
      <c r="P61"/>
    </row>
    <row r="62" spans="1:16" s="1" customFormat="1" x14ac:dyDescent="0.25">
      <c r="A62" s="43">
        <v>61</v>
      </c>
      <c r="B62" s="54">
        <v>1304</v>
      </c>
      <c r="C62" s="53">
        <v>13</v>
      </c>
      <c r="D62" s="45" t="s">
        <v>20</v>
      </c>
      <c r="E62" s="45">
        <v>1336</v>
      </c>
      <c r="F62" s="45">
        <v>65</v>
      </c>
      <c r="G62" s="22">
        <f t="shared" si="0"/>
        <v>1401</v>
      </c>
      <c r="H62" s="22">
        <f t="shared" si="1"/>
        <v>1541.1000000000001</v>
      </c>
      <c r="I62" s="45">
        <f t="shared" si="8"/>
        <v>29300</v>
      </c>
      <c r="J62" s="46">
        <f t="shared" si="2"/>
        <v>41049300</v>
      </c>
      <c r="K62" s="46">
        <f t="shared" si="3"/>
        <v>45154230</v>
      </c>
      <c r="L62" s="47">
        <f t="shared" ref="L62:L125" si="9">MROUND((K62*0.025/12),500)</f>
        <v>94000</v>
      </c>
      <c r="M62" s="48">
        <f t="shared" ref="M62:M125" si="10">G62*3000</f>
        <v>4203000</v>
      </c>
      <c r="N62" s="49" t="s">
        <v>24</v>
      </c>
      <c r="P62"/>
    </row>
    <row r="63" spans="1:16" s="1" customFormat="1" x14ac:dyDescent="0.25">
      <c r="A63" s="43">
        <v>62</v>
      </c>
      <c r="B63" s="54">
        <v>1305</v>
      </c>
      <c r="C63" s="53">
        <v>13</v>
      </c>
      <c r="D63" s="45" t="s">
        <v>20</v>
      </c>
      <c r="E63" s="45">
        <v>1336</v>
      </c>
      <c r="F63" s="45">
        <v>65</v>
      </c>
      <c r="G63" s="22">
        <f t="shared" ref="G63:G126" si="11">E63+F63</f>
        <v>1401</v>
      </c>
      <c r="H63" s="22">
        <f t="shared" ref="H63:H126" si="12">G63*1.1</f>
        <v>1541.1000000000001</v>
      </c>
      <c r="I63" s="45">
        <f t="shared" si="8"/>
        <v>29300</v>
      </c>
      <c r="J63" s="46">
        <f t="shared" ref="J63:J126" si="13">G63*I63</f>
        <v>41049300</v>
      </c>
      <c r="K63" s="46">
        <f t="shared" ref="K63:K126" si="14">ROUND(J63*1.1,0)</f>
        <v>45154230</v>
      </c>
      <c r="L63" s="47">
        <f t="shared" si="9"/>
        <v>94000</v>
      </c>
      <c r="M63" s="48">
        <f t="shared" si="10"/>
        <v>4203000</v>
      </c>
      <c r="N63" s="49" t="s">
        <v>24</v>
      </c>
      <c r="P63"/>
    </row>
    <row r="64" spans="1:16" s="1" customFormat="1" x14ac:dyDescent="0.25">
      <c r="A64" s="43">
        <v>63</v>
      </c>
      <c r="B64" s="54">
        <v>1306</v>
      </c>
      <c r="C64" s="53">
        <v>13</v>
      </c>
      <c r="D64" s="45" t="s">
        <v>13</v>
      </c>
      <c r="E64" s="45">
        <v>764</v>
      </c>
      <c r="F64" s="45">
        <v>73</v>
      </c>
      <c r="G64" s="22">
        <f t="shared" si="11"/>
        <v>837</v>
      </c>
      <c r="H64" s="22">
        <f t="shared" si="12"/>
        <v>920.7</v>
      </c>
      <c r="I64" s="45">
        <f t="shared" si="8"/>
        <v>29300</v>
      </c>
      <c r="J64" s="46">
        <f t="shared" si="13"/>
        <v>24524100</v>
      </c>
      <c r="K64" s="46">
        <f t="shared" si="14"/>
        <v>26976510</v>
      </c>
      <c r="L64" s="47">
        <f t="shared" si="9"/>
        <v>56000</v>
      </c>
      <c r="M64" s="48">
        <f t="shared" si="10"/>
        <v>2511000</v>
      </c>
      <c r="N64" s="49" t="s">
        <v>24</v>
      </c>
      <c r="P64"/>
    </row>
    <row r="65" spans="1:16" s="1" customFormat="1" x14ac:dyDescent="0.25">
      <c r="A65" s="43">
        <v>64</v>
      </c>
      <c r="B65" s="54">
        <v>1307</v>
      </c>
      <c r="C65" s="53">
        <v>13</v>
      </c>
      <c r="D65" s="45" t="s">
        <v>13</v>
      </c>
      <c r="E65" s="45">
        <v>764</v>
      </c>
      <c r="F65" s="45">
        <v>73</v>
      </c>
      <c r="G65" s="22">
        <f t="shared" si="11"/>
        <v>837</v>
      </c>
      <c r="H65" s="22">
        <f t="shared" si="12"/>
        <v>920.7</v>
      </c>
      <c r="I65" s="45">
        <f t="shared" si="8"/>
        <v>29300</v>
      </c>
      <c r="J65" s="46">
        <f t="shared" si="13"/>
        <v>24524100</v>
      </c>
      <c r="K65" s="46">
        <f t="shared" si="14"/>
        <v>26976510</v>
      </c>
      <c r="L65" s="47">
        <f t="shared" si="9"/>
        <v>56000</v>
      </c>
      <c r="M65" s="48">
        <f t="shared" si="10"/>
        <v>2511000</v>
      </c>
      <c r="N65" s="49" t="s">
        <v>24</v>
      </c>
      <c r="P65"/>
    </row>
    <row r="66" spans="1:16" s="1" customFormat="1" x14ac:dyDescent="0.25">
      <c r="A66" s="43">
        <v>65</v>
      </c>
      <c r="B66" s="54">
        <v>1308</v>
      </c>
      <c r="C66" s="53">
        <v>13</v>
      </c>
      <c r="D66" s="45" t="s">
        <v>20</v>
      </c>
      <c r="E66" s="45">
        <v>1336</v>
      </c>
      <c r="F66" s="45">
        <v>65</v>
      </c>
      <c r="G66" s="22">
        <f t="shared" si="11"/>
        <v>1401</v>
      </c>
      <c r="H66" s="22">
        <f t="shared" si="12"/>
        <v>1541.1000000000001</v>
      </c>
      <c r="I66" s="45">
        <f t="shared" si="8"/>
        <v>29300</v>
      </c>
      <c r="J66" s="46">
        <f t="shared" si="13"/>
        <v>41049300</v>
      </c>
      <c r="K66" s="46">
        <f t="shared" si="14"/>
        <v>45154230</v>
      </c>
      <c r="L66" s="47">
        <f t="shared" si="9"/>
        <v>94000</v>
      </c>
      <c r="M66" s="48">
        <f t="shared" si="10"/>
        <v>4203000</v>
      </c>
      <c r="N66" s="49" t="s">
        <v>24</v>
      </c>
      <c r="P66"/>
    </row>
    <row r="67" spans="1:16" s="1" customFormat="1" x14ac:dyDescent="0.25">
      <c r="A67" s="43">
        <v>66</v>
      </c>
      <c r="B67" s="54">
        <v>1401</v>
      </c>
      <c r="C67" s="53">
        <v>14</v>
      </c>
      <c r="D67" s="45" t="s">
        <v>39</v>
      </c>
      <c r="E67" s="45">
        <v>1593</v>
      </c>
      <c r="F67" s="45">
        <v>64</v>
      </c>
      <c r="G67" s="22">
        <f t="shared" si="11"/>
        <v>1657</v>
      </c>
      <c r="H67" s="22">
        <f t="shared" si="12"/>
        <v>1822.7</v>
      </c>
      <c r="I67" s="45">
        <f t="shared" si="8"/>
        <v>29300</v>
      </c>
      <c r="J67" s="46">
        <f t="shared" si="13"/>
        <v>48550100</v>
      </c>
      <c r="K67" s="46">
        <f t="shared" si="14"/>
        <v>53405110</v>
      </c>
      <c r="L67" s="47">
        <f t="shared" si="9"/>
        <v>111500</v>
      </c>
      <c r="M67" s="48">
        <f t="shared" si="10"/>
        <v>4971000</v>
      </c>
      <c r="N67" s="49" t="s">
        <v>24</v>
      </c>
      <c r="P67"/>
    </row>
    <row r="68" spans="1:16" s="1" customFormat="1" x14ac:dyDescent="0.25">
      <c r="A68" s="43">
        <v>67</v>
      </c>
      <c r="B68" s="54">
        <v>1405</v>
      </c>
      <c r="C68" s="53">
        <v>14</v>
      </c>
      <c r="D68" s="45" t="s">
        <v>20</v>
      </c>
      <c r="E68" s="45">
        <v>1336</v>
      </c>
      <c r="F68" s="45">
        <v>65</v>
      </c>
      <c r="G68" s="22">
        <f t="shared" si="11"/>
        <v>1401</v>
      </c>
      <c r="H68" s="22">
        <f t="shared" si="12"/>
        <v>1541.1000000000001</v>
      </c>
      <c r="I68" s="45">
        <f t="shared" si="8"/>
        <v>29300</v>
      </c>
      <c r="J68" s="46">
        <f t="shared" si="13"/>
        <v>41049300</v>
      </c>
      <c r="K68" s="46">
        <f t="shared" si="14"/>
        <v>45154230</v>
      </c>
      <c r="L68" s="47">
        <f t="shared" si="9"/>
        <v>94000</v>
      </c>
      <c r="M68" s="48">
        <f t="shared" si="10"/>
        <v>4203000</v>
      </c>
      <c r="N68" s="49" t="s">
        <v>24</v>
      </c>
      <c r="P68"/>
    </row>
    <row r="69" spans="1:16" s="1" customFormat="1" x14ac:dyDescent="0.25">
      <c r="A69" s="43">
        <v>68</v>
      </c>
      <c r="B69" s="54">
        <v>1406</v>
      </c>
      <c r="C69" s="53">
        <v>14</v>
      </c>
      <c r="D69" s="45" t="s">
        <v>13</v>
      </c>
      <c r="E69" s="45">
        <v>764</v>
      </c>
      <c r="F69" s="45">
        <v>73</v>
      </c>
      <c r="G69" s="22">
        <f t="shared" si="11"/>
        <v>837</v>
      </c>
      <c r="H69" s="22">
        <f t="shared" si="12"/>
        <v>920.7</v>
      </c>
      <c r="I69" s="45">
        <f t="shared" si="8"/>
        <v>29300</v>
      </c>
      <c r="J69" s="46">
        <f t="shared" si="13"/>
        <v>24524100</v>
      </c>
      <c r="K69" s="46">
        <f t="shared" si="14"/>
        <v>26976510</v>
      </c>
      <c r="L69" s="47">
        <f t="shared" si="9"/>
        <v>56000</v>
      </c>
      <c r="M69" s="48">
        <f t="shared" si="10"/>
        <v>2511000</v>
      </c>
      <c r="N69" s="49" t="s">
        <v>24</v>
      </c>
      <c r="P69"/>
    </row>
    <row r="70" spans="1:16" s="1" customFormat="1" x14ac:dyDescent="0.25">
      <c r="A70" s="43">
        <v>69</v>
      </c>
      <c r="B70" s="54">
        <v>1407</v>
      </c>
      <c r="C70" s="53">
        <v>14</v>
      </c>
      <c r="D70" s="45" t="s">
        <v>13</v>
      </c>
      <c r="E70" s="45">
        <v>764</v>
      </c>
      <c r="F70" s="45">
        <v>73</v>
      </c>
      <c r="G70" s="22">
        <f t="shared" si="11"/>
        <v>837</v>
      </c>
      <c r="H70" s="22">
        <f t="shared" si="12"/>
        <v>920.7</v>
      </c>
      <c r="I70" s="45">
        <f t="shared" si="8"/>
        <v>29300</v>
      </c>
      <c r="J70" s="46">
        <f t="shared" si="13"/>
        <v>24524100</v>
      </c>
      <c r="K70" s="46">
        <f t="shared" si="14"/>
        <v>26976510</v>
      </c>
      <c r="L70" s="47">
        <f t="shared" si="9"/>
        <v>56000</v>
      </c>
      <c r="M70" s="48">
        <f t="shared" si="10"/>
        <v>2511000</v>
      </c>
      <c r="N70" s="49" t="s">
        <v>24</v>
      </c>
      <c r="P70"/>
    </row>
    <row r="71" spans="1:16" s="1" customFormat="1" x14ac:dyDescent="0.25">
      <c r="A71" s="43">
        <v>70</v>
      </c>
      <c r="B71" s="54">
        <v>1408</v>
      </c>
      <c r="C71" s="53">
        <v>14</v>
      </c>
      <c r="D71" s="45" t="s">
        <v>20</v>
      </c>
      <c r="E71" s="45">
        <v>1336</v>
      </c>
      <c r="F71" s="45">
        <v>65</v>
      </c>
      <c r="G71" s="22">
        <f t="shared" si="11"/>
        <v>1401</v>
      </c>
      <c r="H71" s="22">
        <f t="shared" si="12"/>
        <v>1541.1000000000001</v>
      </c>
      <c r="I71" s="45">
        <f t="shared" si="8"/>
        <v>29300</v>
      </c>
      <c r="J71" s="46">
        <f t="shared" si="13"/>
        <v>41049300</v>
      </c>
      <c r="K71" s="46">
        <f t="shared" si="14"/>
        <v>45154230</v>
      </c>
      <c r="L71" s="47">
        <f t="shared" si="9"/>
        <v>94000</v>
      </c>
      <c r="M71" s="48">
        <f t="shared" si="10"/>
        <v>4203000</v>
      </c>
      <c r="N71" s="49" t="s">
        <v>24</v>
      </c>
      <c r="P71"/>
    </row>
    <row r="72" spans="1:16" s="1" customFormat="1" x14ac:dyDescent="0.25">
      <c r="A72" s="43">
        <v>71</v>
      </c>
      <c r="B72" s="52">
        <v>1501</v>
      </c>
      <c r="C72" s="53">
        <v>15</v>
      </c>
      <c r="D72" s="45" t="s">
        <v>20</v>
      </c>
      <c r="E72" s="45">
        <v>1336</v>
      </c>
      <c r="F72" s="45">
        <v>65</v>
      </c>
      <c r="G72" s="22">
        <f t="shared" si="11"/>
        <v>1401</v>
      </c>
      <c r="H72" s="22">
        <f t="shared" si="12"/>
        <v>1541.1000000000001</v>
      </c>
      <c r="I72" s="45">
        <f t="shared" si="8"/>
        <v>29300</v>
      </c>
      <c r="J72" s="46">
        <f t="shared" si="13"/>
        <v>41049300</v>
      </c>
      <c r="K72" s="46">
        <f t="shared" si="14"/>
        <v>45154230</v>
      </c>
      <c r="L72" s="47">
        <f t="shared" si="9"/>
        <v>94000</v>
      </c>
      <c r="M72" s="48">
        <f t="shared" si="10"/>
        <v>4203000</v>
      </c>
      <c r="N72" s="49" t="s">
        <v>24</v>
      </c>
      <c r="P72"/>
    </row>
    <row r="73" spans="1:16" s="1" customFormat="1" x14ac:dyDescent="0.25">
      <c r="A73" s="43">
        <v>72</v>
      </c>
      <c r="B73" s="52">
        <v>1502</v>
      </c>
      <c r="C73" s="53">
        <v>15</v>
      </c>
      <c r="D73" s="45" t="s">
        <v>13</v>
      </c>
      <c r="E73" s="45">
        <v>764</v>
      </c>
      <c r="F73" s="45">
        <v>73</v>
      </c>
      <c r="G73" s="22">
        <f t="shared" si="11"/>
        <v>837</v>
      </c>
      <c r="H73" s="22">
        <f t="shared" si="12"/>
        <v>920.7</v>
      </c>
      <c r="I73" s="45">
        <f t="shared" si="8"/>
        <v>29300</v>
      </c>
      <c r="J73" s="46">
        <f t="shared" si="13"/>
        <v>24524100</v>
      </c>
      <c r="K73" s="46">
        <f t="shared" si="14"/>
        <v>26976510</v>
      </c>
      <c r="L73" s="47">
        <f t="shared" si="9"/>
        <v>56000</v>
      </c>
      <c r="M73" s="48">
        <f t="shared" si="10"/>
        <v>2511000</v>
      </c>
      <c r="N73" s="49" t="s">
        <v>24</v>
      </c>
      <c r="P73"/>
    </row>
    <row r="74" spans="1:16" s="1" customFormat="1" x14ac:dyDescent="0.25">
      <c r="A74" s="43">
        <v>73</v>
      </c>
      <c r="B74" s="54">
        <v>1503</v>
      </c>
      <c r="C74" s="53">
        <v>15</v>
      </c>
      <c r="D74" s="45" t="s">
        <v>13</v>
      </c>
      <c r="E74" s="45">
        <v>764</v>
      </c>
      <c r="F74" s="45">
        <v>73</v>
      </c>
      <c r="G74" s="22">
        <f t="shared" si="11"/>
        <v>837</v>
      </c>
      <c r="H74" s="22">
        <f t="shared" si="12"/>
        <v>920.7</v>
      </c>
      <c r="I74" s="45">
        <f t="shared" si="8"/>
        <v>29300</v>
      </c>
      <c r="J74" s="46">
        <f t="shared" si="13"/>
        <v>24524100</v>
      </c>
      <c r="K74" s="46">
        <f t="shared" si="14"/>
        <v>26976510</v>
      </c>
      <c r="L74" s="47">
        <f t="shared" si="9"/>
        <v>56000</v>
      </c>
      <c r="M74" s="48">
        <f t="shared" si="10"/>
        <v>2511000</v>
      </c>
      <c r="N74" s="49" t="s">
        <v>24</v>
      </c>
      <c r="P74"/>
    </row>
    <row r="75" spans="1:16" s="1" customFormat="1" x14ac:dyDescent="0.25">
      <c r="A75" s="43">
        <v>74</v>
      </c>
      <c r="B75" s="54">
        <v>1504</v>
      </c>
      <c r="C75" s="53">
        <v>15</v>
      </c>
      <c r="D75" s="45" t="s">
        <v>20</v>
      </c>
      <c r="E75" s="45">
        <v>1336</v>
      </c>
      <c r="F75" s="45">
        <v>65</v>
      </c>
      <c r="G75" s="22">
        <f t="shared" si="11"/>
        <v>1401</v>
      </c>
      <c r="H75" s="22">
        <f t="shared" si="12"/>
        <v>1541.1000000000001</v>
      </c>
      <c r="I75" s="45">
        <f t="shared" si="8"/>
        <v>29300</v>
      </c>
      <c r="J75" s="46">
        <f t="shared" si="13"/>
        <v>41049300</v>
      </c>
      <c r="K75" s="46">
        <f t="shared" si="14"/>
        <v>45154230</v>
      </c>
      <c r="L75" s="47">
        <f t="shared" si="9"/>
        <v>94000</v>
      </c>
      <c r="M75" s="48">
        <f t="shared" si="10"/>
        <v>4203000</v>
      </c>
      <c r="N75" s="49" t="s">
        <v>24</v>
      </c>
      <c r="P75"/>
    </row>
    <row r="76" spans="1:16" s="1" customFormat="1" x14ac:dyDescent="0.25">
      <c r="A76" s="43">
        <v>75</v>
      </c>
      <c r="B76" s="54">
        <v>1505</v>
      </c>
      <c r="C76" s="53">
        <v>15</v>
      </c>
      <c r="D76" s="45" t="s">
        <v>20</v>
      </c>
      <c r="E76" s="45">
        <v>1336</v>
      </c>
      <c r="F76" s="45">
        <v>65</v>
      </c>
      <c r="G76" s="22">
        <f t="shared" si="11"/>
        <v>1401</v>
      </c>
      <c r="H76" s="22">
        <f t="shared" si="12"/>
        <v>1541.1000000000001</v>
      </c>
      <c r="I76" s="45">
        <f t="shared" si="8"/>
        <v>29300</v>
      </c>
      <c r="J76" s="46">
        <f t="shared" si="13"/>
        <v>41049300</v>
      </c>
      <c r="K76" s="46">
        <f t="shared" si="14"/>
        <v>45154230</v>
      </c>
      <c r="L76" s="47">
        <f t="shared" si="9"/>
        <v>94000</v>
      </c>
      <c r="M76" s="48">
        <f t="shared" si="10"/>
        <v>4203000</v>
      </c>
      <c r="N76" s="49" t="s">
        <v>24</v>
      </c>
      <c r="P76"/>
    </row>
    <row r="77" spans="1:16" x14ac:dyDescent="0.25">
      <c r="A77" s="43">
        <v>76</v>
      </c>
      <c r="B77" s="54">
        <v>1506</v>
      </c>
      <c r="C77" s="53">
        <v>15</v>
      </c>
      <c r="D77" s="45" t="s">
        <v>13</v>
      </c>
      <c r="E77" s="45">
        <v>764</v>
      </c>
      <c r="F77" s="45">
        <v>73</v>
      </c>
      <c r="G77" s="22">
        <f t="shared" si="11"/>
        <v>837</v>
      </c>
      <c r="H77" s="22">
        <f t="shared" si="12"/>
        <v>920.7</v>
      </c>
      <c r="I77" s="45">
        <f t="shared" si="8"/>
        <v>29300</v>
      </c>
      <c r="J77" s="46">
        <f t="shared" si="13"/>
        <v>24524100</v>
      </c>
      <c r="K77" s="46">
        <f t="shared" si="14"/>
        <v>26976510</v>
      </c>
      <c r="L77" s="47">
        <f t="shared" si="9"/>
        <v>56000</v>
      </c>
      <c r="M77" s="48">
        <f t="shared" si="10"/>
        <v>2511000</v>
      </c>
      <c r="N77" s="49" t="s">
        <v>24</v>
      </c>
    </row>
    <row r="78" spans="1:16" x14ac:dyDescent="0.25">
      <c r="A78" s="43">
        <v>77</v>
      </c>
      <c r="B78" s="54">
        <v>1507</v>
      </c>
      <c r="C78" s="53">
        <v>15</v>
      </c>
      <c r="D78" s="45" t="s">
        <v>13</v>
      </c>
      <c r="E78" s="45">
        <v>764</v>
      </c>
      <c r="F78" s="45">
        <v>73</v>
      </c>
      <c r="G78" s="22">
        <f t="shared" si="11"/>
        <v>837</v>
      </c>
      <c r="H78" s="22">
        <f t="shared" si="12"/>
        <v>920.7</v>
      </c>
      <c r="I78" s="45">
        <f t="shared" si="8"/>
        <v>29300</v>
      </c>
      <c r="J78" s="46">
        <f t="shared" si="13"/>
        <v>24524100</v>
      </c>
      <c r="K78" s="46">
        <f t="shared" si="14"/>
        <v>26976510</v>
      </c>
      <c r="L78" s="47">
        <f t="shared" si="9"/>
        <v>56000</v>
      </c>
      <c r="M78" s="48">
        <f t="shared" si="10"/>
        <v>2511000</v>
      </c>
      <c r="N78" s="49" t="s">
        <v>24</v>
      </c>
    </row>
    <row r="79" spans="1:16" x14ac:dyDescent="0.25">
      <c r="A79" s="43">
        <v>78</v>
      </c>
      <c r="B79" s="54">
        <v>1508</v>
      </c>
      <c r="C79" s="53">
        <v>15</v>
      </c>
      <c r="D79" s="45" t="s">
        <v>20</v>
      </c>
      <c r="E79" s="45">
        <v>1336</v>
      </c>
      <c r="F79" s="45">
        <v>65</v>
      </c>
      <c r="G79" s="22">
        <f t="shared" si="11"/>
        <v>1401</v>
      </c>
      <c r="H79" s="22">
        <f t="shared" si="12"/>
        <v>1541.1000000000001</v>
      </c>
      <c r="I79" s="45">
        <f t="shared" si="8"/>
        <v>29300</v>
      </c>
      <c r="J79" s="46">
        <f t="shared" si="13"/>
        <v>41049300</v>
      </c>
      <c r="K79" s="46">
        <f t="shared" si="14"/>
        <v>45154230</v>
      </c>
      <c r="L79" s="47">
        <f t="shared" si="9"/>
        <v>94000</v>
      </c>
      <c r="M79" s="48">
        <f t="shared" si="10"/>
        <v>4203000</v>
      </c>
      <c r="N79" s="49" t="s">
        <v>24</v>
      </c>
    </row>
    <row r="80" spans="1:16" x14ac:dyDescent="0.25">
      <c r="A80" s="43">
        <v>79</v>
      </c>
      <c r="B80" s="52">
        <v>1601</v>
      </c>
      <c r="C80" s="53">
        <v>16</v>
      </c>
      <c r="D80" s="45" t="s">
        <v>20</v>
      </c>
      <c r="E80" s="45">
        <v>1336</v>
      </c>
      <c r="F80" s="45">
        <v>65</v>
      </c>
      <c r="G80" s="22">
        <f t="shared" si="11"/>
        <v>1401</v>
      </c>
      <c r="H80" s="22">
        <f t="shared" si="12"/>
        <v>1541.1000000000001</v>
      </c>
      <c r="I80" s="45">
        <f>I79+400</f>
        <v>29700</v>
      </c>
      <c r="J80" s="46">
        <f t="shared" si="13"/>
        <v>41609700</v>
      </c>
      <c r="K80" s="46">
        <f t="shared" si="14"/>
        <v>45770670</v>
      </c>
      <c r="L80" s="47">
        <f t="shared" si="9"/>
        <v>95500</v>
      </c>
      <c r="M80" s="48">
        <f t="shared" si="10"/>
        <v>4203000</v>
      </c>
      <c r="N80" s="49" t="s">
        <v>24</v>
      </c>
    </row>
    <row r="81" spans="1:16" x14ac:dyDescent="0.25">
      <c r="A81" s="43">
        <v>80</v>
      </c>
      <c r="B81" s="52">
        <v>1602</v>
      </c>
      <c r="C81" s="53">
        <v>16</v>
      </c>
      <c r="D81" s="45" t="s">
        <v>13</v>
      </c>
      <c r="E81" s="45">
        <v>764</v>
      </c>
      <c r="F81" s="45">
        <v>73</v>
      </c>
      <c r="G81" s="22">
        <f t="shared" si="11"/>
        <v>837</v>
      </c>
      <c r="H81" s="22">
        <f t="shared" si="12"/>
        <v>920.7</v>
      </c>
      <c r="I81" s="45">
        <f t="shared" ref="I81:I119" si="15">I80</f>
        <v>29700</v>
      </c>
      <c r="J81" s="46">
        <f t="shared" si="13"/>
        <v>24858900</v>
      </c>
      <c r="K81" s="46">
        <f t="shared" si="14"/>
        <v>27344790</v>
      </c>
      <c r="L81" s="47">
        <f t="shared" si="9"/>
        <v>57000</v>
      </c>
      <c r="M81" s="48">
        <f t="shared" si="10"/>
        <v>2511000</v>
      </c>
      <c r="N81" s="49" t="s">
        <v>24</v>
      </c>
    </row>
    <row r="82" spans="1:16" x14ac:dyDescent="0.25">
      <c r="A82" s="43">
        <v>81</v>
      </c>
      <c r="B82" s="54">
        <v>1603</v>
      </c>
      <c r="C82" s="53">
        <v>16</v>
      </c>
      <c r="D82" s="45" t="s">
        <v>13</v>
      </c>
      <c r="E82" s="45">
        <v>764</v>
      </c>
      <c r="F82" s="45">
        <v>73</v>
      </c>
      <c r="G82" s="22">
        <f t="shared" si="11"/>
        <v>837</v>
      </c>
      <c r="H82" s="22">
        <f t="shared" si="12"/>
        <v>920.7</v>
      </c>
      <c r="I82" s="45">
        <f t="shared" si="15"/>
        <v>29700</v>
      </c>
      <c r="J82" s="46">
        <f t="shared" si="13"/>
        <v>24858900</v>
      </c>
      <c r="K82" s="46">
        <f t="shared" si="14"/>
        <v>27344790</v>
      </c>
      <c r="L82" s="47">
        <f t="shared" si="9"/>
        <v>57000</v>
      </c>
      <c r="M82" s="48">
        <f t="shared" si="10"/>
        <v>2511000</v>
      </c>
      <c r="N82" s="49" t="s">
        <v>24</v>
      </c>
    </row>
    <row r="83" spans="1:16" x14ac:dyDescent="0.25">
      <c r="A83" s="43">
        <v>82</v>
      </c>
      <c r="B83" s="54">
        <v>1604</v>
      </c>
      <c r="C83" s="53">
        <v>16</v>
      </c>
      <c r="D83" s="45" t="s">
        <v>20</v>
      </c>
      <c r="E83" s="45">
        <v>1336</v>
      </c>
      <c r="F83" s="45">
        <v>65</v>
      </c>
      <c r="G83" s="22">
        <f t="shared" si="11"/>
        <v>1401</v>
      </c>
      <c r="H83" s="22">
        <f t="shared" si="12"/>
        <v>1541.1000000000001</v>
      </c>
      <c r="I83" s="45">
        <f t="shared" si="15"/>
        <v>29700</v>
      </c>
      <c r="J83" s="46">
        <f t="shared" si="13"/>
        <v>41609700</v>
      </c>
      <c r="K83" s="46">
        <f t="shared" si="14"/>
        <v>45770670</v>
      </c>
      <c r="L83" s="47">
        <f t="shared" si="9"/>
        <v>95500</v>
      </c>
      <c r="M83" s="48">
        <f t="shared" si="10"/>
        <v>4203000</v>
      </c>
      <c r="N83" s="49" t="s">
        <v>24</v>
      </c>
    </row>
    <row r="84" spans="1:16" x14ac:dyDescent="0.25">
      <c r="A84" s="43">
        <v>83</v>
      </c>
      <c r="B84" s="54">
        <v>1605</v>
      </c>
      <c r="C84" s="53">
        <v>16</v>
      </c>
      <c r="D84" s="45" t="s">
        <v>20</v>
      </c>
      <c r="E84" s="45">
        <v>1336</v>
      </c>
      <c r="F84" s="45">
        <v>65</v>
      </c>
      <c r="G84" s="22">
        <f t="shared" si="11"/>
        <v>1401</v>
      </c>
      <c r="H84" s="22">
        <f t="shared" si="12"/>
        <v>1541.1000000000001</v>
      </c>
      <c r="I84" s="45">
        <f t="shared" si="15"/>
        <v>29700</v>
      </c>
      <c r="J84" s="46">
        <f t="shared" si="13"/>
        <v>41609700</v>
      </c>
      <c r="K84" s="46">
        <f t="shared" si="14"/>
        <v>45770670</v>
      </c>
      <c r="L84" s="47">
        <f t="shared" si="9"/>
        <v>95500</v>
      </c>
      <c r="M84" s="48">
        <f t="shared" si="10"/>
        <v>4203000</v>
      </c>
      <c r="N84" s="49" t="s">
        <v>24</v>
      </c>
    </row>
    <row r="85" spans="1:16" x14ac:dyDescent="0.25">
      <c r="A85" s="43">
        <v>84</v>
      </c>
      <c r="B85" s="54">
        <v>1606</v>
      </c>
      <c r="C85" s="53">
        <v>16</v>
      </c>
      <c r="D85" s="45" t="s">
        <v>13</v>
      </c>
      <c r="E85" s="45">
        <v>764</v>
      </c>
      <c r="F85" s="45">
        <v>73</v>
      </c>
      <c r="G85" s="22">
        <f t="shared" si="11"/>
        <v>837</v>
      </c>
      <c r="H85" s="22">
        <f t="shared" si="12"/>
        <v>920.7</v>
      </c>
      <c r="I85" s="45">
        <f t="shared" si="15"/>
        <v>29700</v>
      </c>
      <c r="J85" s="46">
        <f t="shared" si="13"/>
        <v>24858900</v>
      </c>
      <c r="K85" s="46">
        <f t="shared" si="14"/>
        <v>27344790</v>
      </c>
      <c r="L85" s="47">
        <f t="shared" si="9"/>
        <v>57000</v>
      </c>
      <c r="M85" s="48">
        <f t="shared" si="10"/>
        <v>2511000</v>
      </c>
      <c r="N85" s="49" t="s">
        <v>24</v>
      </c>
    </row>
    <row r="86" spans="1:16" x14ac:dyDescent="0.25">
      <c r="A86" s="43">
        <v>85</v>
      </c>
      <c r="B86" s="54">
        <v>1607</v>
      </c>
      <c r="C86" s="53">
        <v>16</v>
      </c>
      <c r="D86" s="45" t="s">
        <v>13</v>
      </c>
      <c r="E86" s="45">
        <v>764</v>
      </c>
      <c r="F86" s="45">
        <v>73</v>
      </c>
      <c r="G86" s="22">
        <f t="shared" si="11"/>
        <v>837</v>
      </c>
      <c r="H86" s="22">
        <f t="shared" si="12"/>
        <v>920.7</v>
      </c>
      <c r="I86" s="45">
        <f t="shared" si="15"/>
        <v>29700</v>
      </c>
      <c r="J86" s="46">
        <f t="shared" si="13"/>
        <v>24858900</v>
      </c>
      <c r="K86" s="46">
        <f t="shared" si="14"/>
        <v>27344790</v>
      </c>
      <c r="L86" s="47">
        <f t="shared" si="9"/>
        <v>57000</v>
      </c>
      <c r="M86" s="48">
        <f t="shared" si="10"/>
        <v>2511000</v>
      </c>
      <c r="N86" s="49" t="s">
        <v>24</v>
      </c>
    </row>
    <row r="87" spans="1:16" x14ac:dyDescent="0.25">
      <c r="A87" s="43">
        <v>86</v>
      </c>
      <c r="B87" s="54">
        <v>1608</v>
      </c>
      <c r="C87" s="53">
        <v>16</v>
      </c>
      <c r="D87" s="45" t="s">
        <v>20</v>
      </c>
      <c r="E87" s="45">
        <v>1336</v>
      </c>
      <c r="F87" s="45">
        <v>65</v>
      </c>
      <c r="G87" s="22">
        <f t="shared" si="11"/>
        <v>1401</v>
      </c>
      <c r="H87" s="22">
        <f t="shared" si="12"/>
        <v>1541.1000000000001</v>
      </c>
      <c r="I87" s="45">
        <f t="shared" si="15"/>
        <v>29700</v>
      </c>
      <c r="J87" s="46">
        <f t="shared" si="13"/>
        <v>41609700</v>
      </c>
      <c r="K87" s="46">
        <f t="shared" si="14"/>
        <v>45770670</v>
      </c>
      <c r="L87" s="47">
        <f t="shared" si="9"/>
        <v>95500</v>
      </c>
      <c r="M87" s="48">
        <f t="shared" si="10"/>
        <v>4203000</v>
      </c>
      <c r="N87" s="49" t="s">
        <v>24</v>
      </c>
    </row>
    <row r="88" spans="1:16" x14ac:dyDescent="0.25">
      <c r="A88" s="43">
        <v>87</v>
      </c>
      <c r="B88" s="54">
        <v>1701</v>
      </c>
      <c r="C88" s="53">
        <v>17</v>
      </c>
      <c r="D88" s="45" t="s">
        <v>20</v>
      </c>
      <c r="E88" s="45">
        <v>1336</v>
      </c>
      <c r="F88" s="45">
        <v>65</v>
      </c>
      <c r="G88" s="22">
        <f t="shared" si="11"/>
        <v>1401</v>
      </c>
      <c r="H88" s="22">
        <f t="shared" si="12"/>
        <v>1541.1000000000001</v>
      </c>
      <c r="I88" s="45">
        <f t="shared" si="15"/>
        <v>29700</v>
      </c>
      <c r="J88" s="46">
        <f t="shared" si="13"/>
        <v>41609700</v>
      </c>
      <c r="K88" s="46">
        <f t="shared" si="14"/>
        <v>45770670</v>
      </c>
      <c r="L88" s="47">
        <f t="shared" si="9"/>
        <v>95500</v>
      </c>
      <c r="M88" s="48">
        <f t="shared" si="10"/>
        <v>4203000</v>
      </c>
      <c r="N88" s="49" t="s">
        <v>24</v>
      </c>
    </row>
    <row r="89" spans="1:16" x14ac:dyDescent="0.25">
      <c r="A89" s="43">
        <v>88</v>
      </c>
      <c r="B89" s="52">
        <v>1702</v>
      </c>
      <c r="C89" s="53">
        <v>17</v>
      </c>
      <c r="D89" s="45" t="s">
        <v>13</v>
      </c>
      <c r="E89" s="45">
        <v>764</v>
      </c>
      <c r="F89" s="45">
        <v>73</v>
      </c>
      <c r="G89" s="22">
        <f t="shared" si="11"/>
        <v>837</v>
      </c>
      <c r="H89" s="22">
        <f t="shared" si="12"/>
        <v>920.7</v>
      </c>
      <c r="I89" s="45">
        <f t="shared" si="15"/>
        <v>29700</v>
      </c>
      <c r="J89" s="46">
        <f t="shared" si="13"/>
        <v>24858900</v>
      </c>
      <c r="K89" s="46">
        <f t="shared" si="14"/>
        <v>27344790</v>
      </c>
      <c r="L89" s="47">
        <f t="shared" si="9"/>
        <v>57000</v>
      </c>
      <c r="M89" s="48">
        <f t="shared" si="10"/>
        <v>2511000</v>
      </c>
      <c r="N89" s="49" t="s">
        <v>24</v>
      </c>
    </row>
    <row r="90" spans="1:16" x14ac:dyDescent="0.25">
      <c r="A90" s="43">
        <v>89</v>
      </c>
      <c r="B90" s="54">
        <v>1703</v>
      </c>
      <c r="C90" s="53">
        <v>17</v>
      </c>
      <c r="D90" s="45" t="s">
        <v>13</v>
      </c>
      <c r="E90" s="45">
        <v>764</v>
      </c>
      <c r="F90" s="45">
        <v>73</v>
      </c>
      <c r="G90" s="22">
        <f t="shared" si="11"/>
        <v>837</v>
      </c>
      <c r="H90" s="22">
        <f t="shared" si="12"/>
        <v>920.7</v>
      </c>
      <c r="I90" s="45">
        <f t="shared" si="15"/>
        <v>29700</v>
      </c>
      <c r="J90" s="46">
        <f t="shared" si="13"/>
        <v>24858900</v>
      </c>
      <c r="K90" s="46">
        <f t="shared" si="14"/>
        <v>27344790</v>
      </c>
      <c r="L90" s="47">
        <f t="shared" si="9"/>
        <v>57000</v>
      </c>
      <c r="M90" s="48">
        <f t="shared" si="10"/>
        <v>2511000</v>
      </c>
      <c r="N90" s="49" t="s">
        <v>24</v>
      </c>
      <c r="P90" s="21">
        <f>K90/E90</f>
        <v>35791.609947643978</v>
      </c>
    </row>
    <row r="91" spans="1:16" x14ac:dyDescent="0.25">
      <c r="A91" s="43">
        <v>90</v>
      </c>
      <c r="B91" s="52">
        <v>1704</v>
      </c>
      <c r="C91" s="55">
        <v>17</v>
      </c>
      <c r="D91" s="45" t="s">
        <v>20</v>
      </c>
      <c r="E91" s="45">
        <v>1336</v>
      </c>
      <c r="F91" s="45">
        <v>65</v>
      </c>
      <c r="G91" s="22">
        <f t="shared" si="11"/>
        <v>1401</v>
      </c>
      <c r="H91" s="22">
        <f t="shared" si="12"/>
        <v>1541.1000000000001</v>
      </c>
      <c r="I91" s="45">
        <f t="shared" si="15"/>
        <v>29700</v>
      </c>
      <c r="J91" s="46">
        <f t="shared" si="13"/>
        <v>41609700</v>
      </c>
      <c r="K91" s="46">
        <f t="shared" si="14"/>
        <v>45770670</v>
      </c>
      <c r="L91" s="47">
        <f t="shared" si="9"/>
        <v>95500</v>
      </c>
      <c r="M91" s="48">
        <f t="shared" si="10"/>
        <v>4203000</v>
      </c>
      <c r="N91" s="49" t="s">
        <v>24</v>
      </c>
    </row>
    <row r="92" spans="1:16" x14ac:dyDescent="0.25">
      <c r="A92" s="43">
        <v>91</v>
      </c>
      <c r="B92" s="54">
        <v>1705</v>
      </c>
      <c r="C92" s="45">
        <v>17</v>
      </c>
      <c r="D92" s="45" t="s">
        <v>20</v>
      </c>
      <c r="E92" s="45">
        <v>1336</v>
      </c>
      <c r="F92" s="45">
        <v>65</v>
      </c>
      <c r="G92" s="22">
        <f t="shared" si="11"/>
        <v>1401</v>
      </c>
      <c r="H92" s="22">
        <f t="shared" si="12"/>
        <v>1541.1000000000001</v>
      </c>
      <c r="I92" s="45">
        <f t="shared" si="15"/>
        <v>29700</v>
      </c>
      <c r="J92" s="46">
        <f t="shared" si="13"/>
        <v>41609700</v>
      </c>
      <c r="K92" s="46">
        <f t="shared" si="14"/>
        <v>45770670</v>
      </c>
      <c r="L92" s="47">
        <f t="shared" si="9"/>
        <v>95500</v>
      </c>
      <c r="M92" s="48">
        <f t="shared" si="10"/>
        <v>4203000</v>
      </c>
      <c r="N92" s="49" t="s">
        <v>24</v>
      </c>
    </row>
    <row r="93" spans="1:16" s="1" customFormat="1" x14ac:dyDescent="0.25">
      <c r="A93" s="43">
        <v>92</v>
      </c>
      <c r="B93" s="52">
        <v>1706</v>
      </c>
      <c r="C93" s="45">
        <v>17</v>
      </c>
      <c r="D93" s="45" t="s">
        <v>13</v>
      </c>
      <c r="E93" s="45">
        <v>764</v>
      </c>
      <c r="F93" s="45">
        <v>73</v>
      </c>
      <c r="G93" s="22">
        <f t="shared" si="11"/>
        <v>837</v>
      </c>
      <c r="H93" s="22">
        <f t="shared" si="12"/>
        <v>920.7</v>
      </c>
      <c r="I93" s="45">
        <f t="shared" si="15"/>
        <v>29700</v>
      </c>
      <c r="J93" s="46">
        <f t="shared" si="13"/>
        <v>24858900</v>
      </c>
      <c r="K93" s="46">
        <f t="shared" si="14"/>
        <v>27344790</v>
      </c>
      <c r="L93" s="47">
        <f t="shared" si="9"/>
        <v>57000</v>
      </c>
      <c r="M93" s="48">
        <f t="shared" si="10"/>
        <v>2511000</v>
      </c>
      <c r="N93" s="49" t="s">
        <v>24</v>
      </c>
      <c r="P93"/>
    </row>
    <row r="94" spans="1:16" s="1" customFormat="1" x14ac:dyDescent="0.25">
      <c r="A94" s="43">
        <v>93</v>
      </c>
      <c r="B94" s="54">
        <v>1707</v>
      </c>
      <c r="C94" s="45">
        <v>17</v>
      </c>
      <c r="D94" s="45" t="s">
        <v>13</v>
      </c>
      <c r="E94" s="45">
        <v>764</v>
      </c>
      <c r="F94" s="45">
        <v>73</v>
      </c>
      <c r="G94" s="22">
        <f t="shared" si="11"/>
        <v>837</v>
      </c>
      <c r="H94" s="22">
        <f t="shared" si="12"/>
        <v>920.7</v>
      </c>
      <c r="I94" s="45">
        <f t="shared" si="15"/>
        <v>29700</v>
      </c>
      <c r="J94" s="46">
        <f t="shared" si="13"/>
        <v>24858900</v>
      </c>
      <c r="K94" s="46">
        <f t="shared" si="14"/>
        <v>27344790</v>
      </c>
      <c r="L94" s="47">
        <f t="shared" si="9"/>
        <v>57000</v>
      </c>
      <c r="M94" s="48">
        <f t="shared" si="10"/>
        <v>2511000</v>
      </c>
      <c r="N94" s="49" t="s">
        <v>24</v>
      </c>
      <c r="P94"/>
    </row>
    <row r="95" spans="1:16" s="1" customFormat="1" x14ac:dyDescent="0.25">
      <c r="A95" s="43">
        <v>94</v>
      </c>
      <c r="B95" s="52">
        <v>1708</v>
      </c>
      <c r="C95" s="45">
        <v>17</v>
      </c>
      <c r="D95" s="45" t="s">
        <v>20</v>
      </c>
      <c r="E95" s="45">
        <v>1336</v>
      </c>
      <c r="F95" s="45">
        <v>65</v>
      </c>
      <c r="G95" s="22">
        <f t="shared" si="11"/>
        <v>1401</v>
      </c>
      <c r="H95" s="22">
        <f t="shared" si="12"/>
        <v>1541.1000000000001</v>
      </c>
      <c r="I95" s="45">
        <f t="shared" si="15"/>
        <v>29700</v>
      </c>
      <c r="J95" s="46">
        <f t="shared" si="13"/>
        <v>41609700</v>
      </c>
      <c r="K95" s="46">
        <f t="shared" si="14"/>
        <v>45770670</v>
      </c>
      <c r="L95" s="47">
        <f t="shared" si="9"/>
        <v>95500</v>
      </c>
      <c r="M95" s="48">
        <f t="shared" si="10"/>
        <v>4203000</v>
      </c>
      <c r="N95" s="49" t="s">
        <v>24</v>
      </c>
      <c r="P95"/>
    </row>
    <row r="96" spans="1:16" s="1" customFormat="1" x14ac:dyDescent="0.25">
      <c r="A96" s="43">
        <v>95</v>
      </c>
      <c r="B96" s="22">
        <v>1801</v>
      </c>
      <c r="C96" s="45">
        <v>18</v>
      </c>
      <c r="D96" s="45" t="s">
        <v>20</v>
      </c>
      <c r="E96" s="45">
        <v>1336</v>
      </c>
      <c r="F96" s="45">
        <v>65</v>
      </c>
      <c r="G96" s="22">
        <f t="shared" si="11"/>
        <v>1401</v>
      </c>
      <c r="H96" s="22">
        <f t="shared" si="12"/>
        <v>1541.1000000000001</v>
      </c>
      <c r="I96" s="45">
        <f t="shared" si="15"/>
        <v>29700</v>
      </c>
      <c r="J96" s="46">
        <f t="shared" si="13"/>
        <v>41609700</v>
      </c>
      <c r="K96" s="46">
        <f t="shared" si="14"/>
        <v>45770670</v>
      </c>
      <c r="L96" s="47">
        <f t="shared" si="9"/>
        <v>95500</v>
      </c>
      <c r="M96" s="48">
        <f t="shared" si="10"/>
        <v>4203000</v>
      </c>
      <c r="N96" s="49" t="s">
        <v>24</v>
      </c>
      <c r="P96"/>
    </row>
    <row r="97" spans="1:16" s="1" customFormat="1" x14ac:dyDescent="0.25">
      <c r="A97" s="43">
        <v>96</v>
      </c>
      <c r="B97" s="22">
        <v>1802</v>
      </c>
      <c r="C97" s="45">
        <v>18</v>
      </c>
      <c r="D97" s="45" t="s">
        <v>13</v>
      </c>
      <c r="E97" s="45">
        <v>764</v>
      </c>
      <c r="F97" s="45">
        <v>73</v>
      </c>
      <c r="G97" s="22">
        <f t="shared" si="11"/>
        <v>837</v>
      </c>
      <c r="H97" s="22">
        <f t="shared" si="12"/>
        <v>920.7</v>
      </c>
      <c r="I97" s="45">
        <f t="shared" si="15"/>
        <v>29700</v>
      </c>
      <c r="J97" s="46">
        <f t="shared" si="13"/>
        <v>24858900</v>
      </c>
      <c r="K97" s="46">
        <f t="shared" si="14"/>
        <v>27344790</v>
      </c>
      <c r="L97" s="47">
        <f t="shared" si="9"/>
        <v>57000</v>
      </c>
      <c r="M97" s="48">
        <f t="shared" si="10"/>
        <v>2511000</v>
      </c>
      <c r="N97" s="49" t="s">
        <v>24</v>
      </c>
      <c r="P97"/>
    </row>
    <row r="98" spans="1:16" s="1" customFormat="1" x14ac:dyDescent="0.25">
      <c r="A98" s="43">
        <v>97</v>
      </c>
      <c r="B98" s="45">
        <v>1803</v>
      </c>
      <c r="C98" s="45">
        <v>18</v>
      </c>
      <c r="D98" s="45" t="s">
        <v>13</v>
      </c>
      <c r="E98" s="45">
        <v>764</v>
      </c>
      <c r="F98" s="45">
        <v>73</v>
      </c>
      <c r="G98" s="22">
        <f t="shared" si="11"/>
        <v>837</v>
      </c>
      <c r="H98" s="22">
        <f t="shared" si="12"/>
        <v>920.7</v>
      </c>
      <c r="I98" s="45">
        <f t="shared" si="15"/>
        <v>29700</v>
      </c>
      <c r="J98" s="46">
        <f t="shared" si="13"/>
        <v>24858900</v>
      </c>
      <c r="K98" s="46">
        <f t="shared" si="14"/>
        <v>27344790</v>
      </c>
      <c r="L98" s="47">
        <f t="shared" si="9"/>
        <v>57000</v>
      </c>
      <c r="M98" s="48">
        <f t="shared" si="10"/>
        <v>2511000</v>
      </c>
      <c r="N98" s="49" t="s">
        <v>24</v>
      </c>
      <c r="P98"/>
    </row>
    <row r="99" spans="1:16" s="1" customFormat="1" x14ac:dyDescent="0.25">
      <c r="A99" s="43">
        <v>98</v>
      </c>
      <c r="B99" s="45">
        <v>1804</v>
      </c>
      <c r="C99" s="45">
        <v>18</v>
      </c>
      <c r="D99" s="45" t="s">
        <v>20</v>
      </c>
      <c r="E99" s="45">
        <v>1336</v>
      </c>
      <c r="F99" s="45">
        <v>65</v>
      </c>
      <c r="G99" s="22">
        <f t="shared" si="11"/>
        <v>1401</v>
      </c>
      <c r="H99" s="22">
        <f t="shared" si="12"/>
        <v>1541.1000000000001</v>
      </c>
      <c r="I99" s="45">
        <f t="shared" si="15"/>
        <v>29700</v>
      </c>
      <c r="J99" s="46">
        <f t="shared" si="13"/>
        <v>41609700</v>
      </c>
      <c r="K99" s="46">
        <f t="shared" si="14"/>
        <v>45770670</v>
      </c>
      <c r="L99" s="47">
        <f t="shared" si="9"/>
        <v>95500</v>
      </c>
      <c r="M99" s="48">
        <f t="shared" si="10"/>
        <v>4203000</v>
      </c>
      <c r="N99" s="49" t="s">
        <v>24</v>
      </c>
      <c r="P99"/>
    </row>
    <row r="100" spans="1:16" s="1" customFormat="1" x14ac:dyDescent="0.25">
      <c r="A100" s="43">
        <v>99</v>
      </c>
      <c r="B100" s="45">
        <v>1805</v>
      </c>
      <c r="C100" s="45">
        <v>18</v>
      </c>
      <c r="D100" s="45" t="s">
        <v>20</v>
      </c>
      <c r="E100" s="45">
        <v>1336</v>
      </c>
      <c r="F100" s="45">
        <v>65</v>
      </c>
      <c r="G100" s="22">
        <f t="shared" si="11"/>
        <v>1401</v>
      </c>
      <c r="H100" s="22">
        <f t="shared" si="12"/>
        <v>1541.1000000000001</v>
      </c>
      <c r="I100" s="45">
        <f t="shared" si="15"/>
        <v>29700</v>
      </c>
      <c r="J100" s="46">
        <f t="shared" si="13"/>
        <v>41609700</v>
      </c>
      <c r="K100" s="46">
        <f t="shared" si="14"/>
        <v>45770670</v>
      </c>
      <c r="L100" s="47">
        <f t="shared" si="9"/>
        <v>95500</v>
      </c>
      <c r="M100" s="48">
        <f t="shared" si="10"/>
        <v>4203000</v>
      </c>
      <c r="N100" s="49" t="s">
        <v>24</v>
      </c>
      <c r="P100"/>
    </row>
    <row r="101" spans="1:16" s="1" customFormat="1" x14ac:dyDescent="0.25">
      <c r="A101" s="43">
        <v>100</v>
      </c>
      <c r="B101" s="45">
        <v>1806</v>
      </c>
      <c r="C101" s="45">
        <v>18</v>
      </c>
      <c r="D101" s="45" t="s">
        <v>13</v>
      </c>
      <c r="E101" s="45">
        <v>764</v>
      </c>
      <c r="F101" s="45">
        <v>73</v>
      </c>
      <c r="G101" s="22">
        <f t="shared" si="11"/>
        <v>837</v>
      </c>
      <c r="H101" s="22">
        <f t="shared" si="12"/>
        <v>920.7</v>
      </c>
      <c r="I101" s="45">
        <f t="shared" si="15"/>
        <v>29700</v>
      </c>
      <c r="J101" s="46">
        <f t="shared" si="13"/>
        <v>24858900</v>
      </c>
      <c r="K101" s="46">
        <f t="shared" si="14"/>
        <v>27344790</v>
      </c>
      <c r="L101" s="47">
        <f t="shared" si="9"/>
        <v>57000</v>
      </c>
      <c r="M101" s="48">
        <f t="shared" si="10"/>
        <v>2511000</v>
      </c>
      <c r="N101" s="49" t="s">
        <v>24</v>
      </c>
      <c r="P101"/>
    </row>
    <row r="102" spans="1:16" s="1" customFormat="1" x14ac:dyDescent="0.25">
      <c r="A102" s="43">
        <v>101</v>
      </c>
      <c r="B102" s="45">
        <v>1807</v>
      </c>
      <c r="C102" s="45">
        <v>18</v>
      </c>
      <c r="D102" s="45" t="s">
        <v>13</v>
      </c>
      <c r="E102" s="45">
        <v>764</v>
      </c>
      <c r="F102" s="45">
        <v>73</v>
      </c>
      <c r="G102" s="22">
        <f t="shared" si="11"/>
        <v>837</v>
      </c>
      <c r="H102" s="22">
        <f t="shared" si="12"/>
        <v>920.7</v>
      </c>
      <c r="I102" s="45">
        <f t="shared" si="15"/>
        <v>29700</v>
      </c>
      <c r="J102" s="46">
        <f t="shared" si="13"/>
        <v>24858900</v>
      </c>
      <c r="K102" s="46">
        <f t="shared" si="14"/>
        <v>27344790</v>
      </c>
      <c r="L102" s="47">
        <f t="shared" si="9"/>
        <v>57000</v>
      </c>
      <c r="M102" s="48">
        <f t="shared" si="10"/>
        <v>2511000</v>
      </c>
      <c r="N102" s="49" t="s">
        <v>24</v>
      </c>
      <c r="P102"/>
    </row>
    <row r="103" spans="1:16" s="1" customFormat="1" x14ac:dyDescent="0.25">
      <c r="A103" s="43">
        <v>102</v>
      </c>
      <c r="B103" s="45">
        <v>1808</v>
      </c>
      <c r="C103" s="45">
        <v>18</v>
      </c>
      <c r="D103" s="45" t="s">
        <v>20</v>
      </c>
      <c r="E103" s="45">
        <v>1336</v>
      </c>
      <c r="F103" s="45">
        <v>65</v>
      </c>
      <c r="G103" s="22">
        <f t="shared" si="11"/>
        <v>1401</v>
      </c>
      <c r="H103" s="22">
        <f t="shared" si="12"/>
        <v>1541.1000000000001</v>
      </c>
      <c r="I103" s="45">
        <f t="shared" si="15"/>
        <v>29700</v>
      </c>
      <c r="J103" s="46">
        <f t="shared" si="13"/>
        <v>41609700</v>
      </c>
      <c r="K103" s="46">
        <f t="shared" si="14"/>
        <v>45770670</v>
      </c>
      <c r="L103" s="47">
        <f t="shared" si="9"/>
        <v>95500</v>
      </c>
      <c r="M103" s="48">
        <f t="shared" si="10"/>
        <v>4203000</v>
      </c>
      <c r="N103" s="49" t="s">
        <v>24</v>
      </c>
      <c r="P103"/>
    </row>
    <row r="104" spans="1:16" s="1" customFormat="1" x14ac:dyDescent="0.25">
      <c r="A104" s="43">
        <v>103</v>
      </c>
      <c r="B104" s="22">
        <v>1901</v>
      </c>
      <c r="C104" s="45">
        <v>19</v>
      </c>
      <c r="D104" s="45" t="s">
        <v>20</v>
      </c>
      <c r="E104" s="45">
        <v>1336</v>
      </c>
      <c r="F104" s="45">
        <v>65</v>
      </c>
      <c r="G104" s="22">
        <f t="shared" si="11"/>
        <v>1401</v>
      </c>
      <c r="H104" s="22">
        <f t="shared" si="12"/>
        <v>1541.1000000000001</v>
      </c>
      <c r="I104" s="45">
        <f t="shared" si="15"/>
        <v>29700</v>
      </c>
      <c r="J104" s="46">
        <f t="shared" si="13"/>
        <v>41609700</v>
      </c>
      <c r="K104" s="46">
        <f t="shared" si="14"/>
        <v>45770670</v>
      </c>
      <c r="L104" s="47">
        <f t="shared" si="9"/>
        <v>95500</v>
      </c>
      <c r="M104" s="48">
        <f t="shared" si="10"/>
        <v>4203000</v>
      </c>
      <c r="N104" s="49" t="s">
        <v>24</v>
      </c>
      <c r="P104"/>
    </row>
    <row r="105" spans="1:16" s="1" customFormat="1" x14ac:dyDescent="0.25">
      <c r="A105" s="43">
        <v>104</v>
      </c>
      <c r="B105" s="22">
        <v>1902</v>
      </c>
      <c r="C105" s="45">
        <v>19</v>
      </c>
      <c r="D105" s="45" t="s">
        <v>13</v>
      </c>
      <c r="E105" s="45">
        <v>764</v>
      </c>
      <c r="F105" s="45">
        <v>73</v>
      </c>
      <c r="G105" s="22">
        <f t="shared" si="11"/>
        <v>837</v>
      </c>
      <c r="H105" s="22">
        <f t="shared" si="12"/>
        <v>920.7</v>
      </c>
      <c r="I105" s="45">
        <f t="shared" si="15"/>
        <v>29700</v>
      </c>
      <c r="J105" s="46">
        <f t="shared" si="13"/>
        <v>24858900</v>
      </c>
      <c r="K105" s="46">
        <f t="shared" si="14"/>
        <v>27344790</v>
      </c>
      <c r="L105" s="47">
        <f t="shared" si="9"/>
        <v>57000</v>
      </c>
      <c r="M105" s="48">
        <f t="shared" si="10"/>
        <v>2511000</v>
      </c>
      <c r="N105" s="49" t="s">
        <v>24</v>
      </c>
      <c r="P105"/>
    </row>
    <row r="106" spans="1:16" s="1" customFormat="1" x14ac:dyDescent="0.25">
      <c r="A106" s="43">
        <v>105</v>
      </c>
      <c r="B106" s="45">
        <v>1903</v>
      </c>
      <c r="C106" s="45">
        <v>19</v>
      </c>
      <c r="D106" s="45" t="s">
        <v>13</v>
      </c>
      <c r="E106" s="45">
        <v>764</v>
      </c>
      <c r="F106" s="45">
        <v>73</v>
      </c>
      <c r="G106" s="22">
        <f t="shared" si="11"/>
        <v>837</v>
      </c>
      <c r="H106" s="22">
        <f t="shared" si="12"/>
        <v>920.7</v>
      </c>
      <c r="I106" s="45">
        <f t="shared" si="15"/>
        <v>29700</v>
      </c>
      <c r="J106" s="46">
        <f t="shared" si="13"/>
        <v>24858900</v>
      </c>
      <c r="K106" s="46">
        <f t="shared" si="14"/>
        <v>27344790</v>
      </c>
      <c r="L106" s="47">
        <f t="shared" si="9"/>
        <v>57000</v>
      </c>
      <c r="M106" s="48">
        <f t="shared" si="10"/>
        <v>2511000</v>
      </c>
      <c r="N106" s="49" t="s">
        <v>24</v>
      </c>
      <c r="P106"/>
    </row>
    <row r="107" spans="1:16" s="1" customFormat="1" x14ac:dyDescent="0.25">
      <c r="A107" s="43">
        <v>106</v>
      </c>
      <c r="B107" s="45">
        <v>1904</v>
      </c>
      <c r="C107" s="45">
        <v>19</v>
      </c>
      <c r="D107" s="45" t="s">
        <v>20</v>
      </c>
      <c r="E107" s="45">
        <v>1336</v>
      </c>
      <c r="F107" s="45">
        <v>65</v>
      </c>
      <c r="G107" s="22">
        <f t="shared" si="11"/>
        <v>1401</v>
      </c>
      <c r="H107" s="22">
        <f t="shared" si="12"/>
        <v>1541.1000000000001</v>
      </c>
      <c r="I107" s="45">
        <f t="shared" si="15"/>
        <v>29700</v>
      </c>
      <c r="J107" s="46">
        <f t="shared" si="13"/>
        <v>41609700</v>
      </c>
      <c r="K107" s="46">
        <f t="shared" si="14"/>
        <v>45770670</v>
      </c>
      <c r="L107" s="47">
        <f t="shared" si="9"/>
        <v>95500</v>
      </c>
      <c r="M107" s="48">
        <f t="shared" si="10"/>
        <v>4203000</v>
      </c>
      <c r="N107" s="49" t="s">
        <v>24</v>
      </c>
      <c r="P107"/>
    </row>
    <row r="108" spans="1:16" s="1" customFormat="1" x14ac:dyDescent="0.25">
      <c r="A108" s="43">
        <v>107</v>
      </c>
      <c r="B108" s="45">
        <v>1905</v>
      </c>
      <c r="C108" s="45">
        <v>19</v>
      </c>
      <c r="D108" s="45" t="s">
        <v>20</v>
      </c>
      <c r="E108" s="45">
        <v>1336</v>
      </c>
      <c r="F108" s="45">
        <v>65</v>
      </c>
      <c r="G108" s="22">
        <f t="shared" si="11"/>
        <v>1401</v>
      </c>
      <c r="H108" s="22">
        <f t="shared" si="12"/>
        <v>1541.1000000000001</v>
      </c>
      <c r="I108" s="45">
        <f t="shared" si="15"/>
        <v>29700</v>
      </c>
      <c r="J108" s="46">
        <f t="shared" si="13"/>
        <v>41609700</v>
      </c>
      <c r="K108" s="46">
        <f t="shared" si="14"/>
        <v>45770670</v>
      </c>
      <c r="L108" s="47">
        <f t="shared" si="9"/>
        <v>95500</v>
      </c>
      <c r="M108" s="48">
        <f t="shared" si="10"/>
        <v>4203000</v>
      </c>
      <c r="N108" s="49" t="s">
        <v>24</v>
      </c>
      <c r="P108"/>
    </row>
    <row r="109" spans="1:16" s="1" customFormat="1" x14ac:dyDescent="0.25">
      <c r="A109" s="43">
        <v>108</v>
      </c>
      <c r="B109" s="45">
        <v>1906</v>
      </c>
      <c r="C109" s="45">
        <v>19</v>
      </c>
      <c r="D109" s="45" t="s">
        <v>13</v>
      </c>
      <c r="E109" s="45">
        <v>764</v>
      </c>
      <c r="F109" s="45">
        <v>73</v>
      </c>
      <c r="G109" s="22">
        <f t="shared" si="11"/>
        <v>837</v>
      </c>
      <c r="H109" s="22">
        <f t="shared" si="12"/>
        <v>920.7</v>
      </c>
      <c r="I109" s="45">
        <f t="shared" si="15"/>
        <v>29700</v>
      </c>
      <c r="J109" s="46">
        <f t="shared" si="13"/>
        <v>24858900</v>
      </c>
      <c r="K109" s="46">
        <f t="shared" si="14"/>
        <v>27344790</v>
      </c>
      <c r="L109" s="47">
        <f t="shared" si="9"/>
        <v>57000</v>
      </c>
      <c r="M109" s="48">
        <f t="shared" si="10"/>
        <v>2511000</v>
      </c>
      <c r="N109" s="49" t="s">
        <v>24</v>
      </c>
      <c r="P109"/>
    </row>
    <row r="110" spans="1:16" s="1" customFormat="1" x14ac:dyDescent="0.25">
      <c r="A110" s="43">
        <v>109</v>
      </c>
      <c r="B110" s="45">
        <v>1907</v>
      </c>
      <c r="C110" s="45">
        <v>19</v>
      </c>
      <c r="D110" s="45" t="s">
        <v>13</v>
      </c>
      <c r="E110" s="45">
        <v>764</v>
      </c>
      <c r="F110" s="45">
        <v>73</v>
      </c>
      <c r="G110" s="22">
        <f t="shared" si="11"/>
        <v>837</v>
      </c>
      <c r="H110" s="22">
        <f t="shared" si="12"/>
        <v>920.7</v>
      </c>
      <c r="I110" s="45">
        <f t="shared" si="15"/>
        <v>29700</v>
      </c>
      <c r="J110" s="46">
        <f t="shared" si="13"/>
        <v>24858900</v>
      </c>
      <c r="K110" s="46">
        <f t="shared" si="14"/>
        <v>27344790</v>
      </c>
      <c r="L110" s="47">
        <f t="shared" si="9"/>
        <v>57000</v>
      </c>
      <c r="M110" s="48">
        <f t="shared" si="10"/>
        <v>2511000</v>
      </c>
      <c r="N110" s="49" t="s">
        <v>24</v>
      </c>
      <c r="P110"/>
    </row>
    <row r="111" spans="1:16" s="1" customFormat="1" x14ac:dyDescent="0.25">
      <c r="A111" s="43">
        <v>110</v>
      </c>
      <c r="B111" s="45">
        <v>1908</v>
      </c>
      <c r="C111" s="45">
        <v>19</v>
      </c>
      <c r="D111" s="45" t="s">
        <v>20</v>
      </c>
      <c r="E111" s="45">
        <v>1336</v>
      </c>
      <c r="F111" s="45">
        <v>65</v>
      </c>
      <c r="G111" s="22">
        <f t="shared" si="11"/>
        <v>1401</v>
      </c>
      <c r="H111" s="22">
        <f t="shared" si="12"/>
        <v>1541.1000000000001</v>
      </c>
      <c r="I111" s="45">
        <f t="shared" si="15"/>
        <v>29700</v>
      </c>
      <c r="J111" s="46">
        <f t="shared" si="13"/>
        <v>41609700</v>
      </c>
      <c r="K111" s="46">
        <f t="shared" si="14"/>
        <v>45770670</v>
      </c>
      <c r="L111" s="47">
        <f t="shared" si="9"/>
        <v>95500</v>
      </c>
      <c r="M111" s="48">
        <f t="shared" si="10"/>
        <v>4203000</v>
      </c>
      <c r="N111" s="49" t="s">
        <v>24</v>
      </c>
      <c r="P111"/>
    </row>
    <row r="112" spans="1:16" s="1" customFormat="1" x14ac:dyDescent="0.25">
      <c r="A112" s="43">
        <v>111</v>
      </c>
      <c r="B112" s="22">
        <v>2001</v>
      </c>
      <c r="C112" s="45">
        <v>20</v>
      </c>
      <c r="D112" s="45" t="s">
        <v>20</v>
      </c>
      <c r="E112" s="45">
        <v>1336</v>
      </c>
      <c r="F112" s="45">
        <v>65</v>
      </c>
      <c r="G112" s="22">
        <f t="shared" si="11"/>
        <v>1401</v>
      </c>
      <c r="H112" s="22">
        <f t="shared" si="12"/>
        <v>1541.1000000000001</v>
      </c>
      <c r="I112" s="45">
        <f t="shared" si="15"/>
        <v>29700</v>
      </c>
      <c r="J112" s="46">
        <f t="shared" si="13"/>
        <v>41609700</v>
      </c>
      <c r="K112" s="46">
        <f t="shared" si="14"/>
        <v>45770670</v>
      </c>
      <c r="L112" s="47">
        <f t="shared" si="9"/>
        <v>95500</v>
      </c>
      <c r="M112" s="48">
        <f t="shared" si="10"/>
        <v>4203000</v>
      </c>
      <c r="N112" s="49" t="s">
        <v>24</v>
      </c>
      <c r="P112"/>
    </row>
    <row r="113" spans="1:16" s="1" customFormat="1" x14ac:dyDescent="0.25">
      <c r="A113" s="43">
        <v>112</v>
      </c>
      <c r="B113" s="22">
        <v>2002</v>
      </c>
      <c r="C113" s="45">
        <v>20</v>
      </c>
      <c r="D113" s="45" t="s">
        <v>13</v>
      </c>
      <c r="E113" s="45">
        <v>764</v>
      </c>
      <c r="F113" s="45">
        <v>73</v>
      </c>
      <c r="G113" s="22">
        <f t="shared" si="11"/>
        <v>837</v>
      </c>
      <c r="H113" s="22">
        <f t="shared" si="12"/>
        <v>920.7</v>
      </c>
      <c r="I113" s="45">
        <f t="shared" si="15"/>
        <v>29700</v>
      </c>
      <c r="J113" s="46">
        <f t="shared" si="13"/>
        <v>24858900</v>
      </c>
      <c r="K113" s="46">
        <f t="shared" si="14"/>
        <v>27344790</v>
      </c>
      <c r="L113" s="47">
        <f t="shared" si="9"/>
        <v>57000</v>
      </c>
      <c r="M113" s="48">
        <f t="shared" si="10"/>
        <v>2511000</v>
      </c>
      <c r="N113" s="49" t="s">
        <v>24</v>
      </c>
      <c r="P113"/>
    </row>
    <row r="114" spans="1:16" s="1" customFormat="1" x14ac:dyDescent="0.25">
      <c r="A114" s="43">
        <v>113</v>
      </c>
      <c r="B114" s="45">
        <v>2003</v>
      </c>
      <c r="C114" s="45">
        <v>20</v>
      </c>
      <c r="D114" s="45" t="s">
        <v>13</v>
      </c>
      <c r="E114" s="45">
        <v>764</v>
      </c>
      <c r="F114" s="45">
        <v>73</v>
      </c>
      <c r="G114" s="22">
        <f t="shared" si="11"/>
        <v>837</v>
      </c>
      <c r="H114" s="22">
        <f t="shared" si="12"/>
        <v>920.7</v>
      </c>
      <c r="I114" s="45">
        <f t="shared" si="15"/>
        <v>29700</v>
      </c>
      <c r="J114" s="46">
        <f t="shared" si="13"/>
        <v>24858900</v>
      </c>
      <c r="K114" s="46">
        <f t="shared" si="14"/>
        <v>27344790</v>
      </c>
      <c r="L114" s="47">
        <f t="shared" si="9"/>
        <v>57000</v>
      </c>
      <c r="M114" s="48">
        <f t="shared" si="10"/>
        <v>2511000</v>
      </c>
      <c r="N114" s="49" t="s">
        <v>24</v>
      </c>
      <c r="P114"/>
    </row>
    <row r="115" spans="1:16" s="1" customFormat="1" x14ac:dyDescent="0.25">
      <c r="A115" s="43">
        <v>114</v>
      </c>
      <c r="B115" s="45">
        <v>2004</v>
      </c>
      <c r="C115" s="45">
        <v>20</v>
      </c>
      <c r="D115" s="45" t="s">
        <v>20</v>
      </c>
      <c r="E115" s="45">
        <v>1336</v>
      </c>
      <c r="F115" s="45">
        <v>65</v>
      </c>
      <c r="G115" s="22">
        <f t="shared" si="11"/>
        <v>1401</v>
      </c>
      <c r="H115" s="22">
        <f t="shared" si="12"/>
        <v>1541.1000000000001</v>
      </c>
      <c r="I115" s="45">
        <f t="shared" si="15"/>
        <v>29700</v>
      </c>
      <c r="J115" s="46">
        <f t="shared" si="13"/>
        <v>41609700</v>
      </c>
      <c r="K115" s="46">
        <f t="shared" si="14"/>
        <v>45770670</v>
      </c>
      <c r="L115" s="47">
        <f t="shared" si="9"/>
        <v>95500</v>
      </c>
      <c r="M115" s="48">
        <f t="shared" si="10"/>
        <v>4203000</v>
      </c>
      <c r="N115" s="49" t="s">
        <v>24</v>
      </c>
      <c r="P115"/>
    </row>
    <row r="116" spans="1:16" s="1" customFormat="1" x14ac:dyDescent="0.25">
      <c r="A116" s="43">
        <v>115</v>
      </c>
      <c r="B116" s="45">
        <v>2005</v>
      </c>
      <c r="C116" s="45">
        <v>20</v>
      </c>
      <c r="D116" s="45" t="s">
        <v>20</v>
      </c>
      <c r="E116" s="45">
        <v>1336</v>
      </c>
      <c r="F116" s="45">
        <v>65</v>
      </c>
      <c r="G116" s="22">
        <f t="shared" si="11"/>
        <v>1401</v>
      </c>
      <c r="H116" s="22">
        <f t="shared" si="12"/>
        <v>1541.1000000000001</v>
      </c>
      <c r="I116" s="45">
        <f t="shared" si="15"/>
        <v>29700</v>
      </c>
      <c r="J116" s="46">
        <f t="shared" si="13"/>
        <v>41609700</v>
      </c>
      <c r="K116" s="46">
        <f t="shared" si="14"/>
        <v>45770670</v>
      </c>
      <c r="L116" s="47">
        <f t="shared" si="9"/>
        <v>95500</v>
      </c>
      <c r="M116" s="48">
        <f t="shared" si="10"/>
        <v>4203000</v>
      </c>
      <c r="N116" s="49" t="s">
        <v>24</v>
      </c>
      <c r="P116"/>
    </row>
    <row r="117" spans="1:16" s="1" customFormat="1" x14ac:dyDescent="0.25">
      <c r="A117" s="43">
        <v>116</v>
      </c>
      <c r="B117" s="45">
        <v>2006</v>
      </c>
      <c r="C117" s="45">
        <v>20</v>
      </c>
      <c r="D117" s="45" t="s">
        <v>13</v>
      </c>
      <c r="E117" s="45">
        <v>764</v>
      </c>
      <c r="F117" s="45">
        <v>73</v>
      </c>
      <c r="G117" s="22">
        <f t="shared" si="11"/>
        <v>837</v>
      </c>
      <c r="H117" s="22">
        <f t="shared" si="12"/>
        <v>920.7</v>
      </c>
      <c r="I117" s="45">
        <f t="shared" si="15"/>
        <v>29700</v>
      </c>
      <c r="J117" s="46">
        <f t="shared" si="13"/>
        <v>24858900</v>
      </c>
      <c r="K117" s="46">
        <f t="shared" si="14"/>
        <v>27344790</v>
      </c>
      <c r="L117" s="47">
        <f t="shared" si="9"/>
        <v>57000</v>
      </c>
      <c r="M117" s="48">
        <f t="shared" si="10"/>
        <v>2511000</v>
      </c>
      <c r="N117" s="49" t="s">
        <v>24</v>
      </c>
      <c r="P117"/>
    </row>
    <row r="118" spans="1:16" s="1" customFormat="1" x14ac:dyDescent="0.25">
      <c r="A118" s="43">
        <v>117</v>
      </c>
      <c r="B118" s="45">
        <v>2007</v>
      </c>
      <c r="C118" s="45">
        <v>20</v>
      </c>
      <c r="D118" s="45" t="s">
        <v>13</v>
      </c>
      <c r="E118" s="45">
        <v>764</v>
      </c>
      <c r="F118" s="45">
        <v>73</v>
      </c>
      <c r="G118" s="22">
        <f t="shared" si="11"/>
        <v>837</v>
      </c>
      <c r="H118" s="22">
        <f t="shared" si="12"/>
        <v>920.7</v>
      </c>
      <c r="I118" s="45">
        <f t="shared" si="15"/>
        <v>29700</v>
      </c>
      <c r="J118" s="46">
        <f t="shared" si="13"/>
        <v>24858900</v>
      </c>
      <c r="K118" s="46">
        <f t="shared" si="14"/>
        <v>27344790</v>
      </c>
      <c r="L118" s="47">
        <f t="shared" si="9"/>
        <v>57000</v>
      </c>
      <c r="M118" s="48">
        <f t="shared" si="10"/>
        <v>2511000</v>
      </c>
      <c r="N118" s="49" t="s">
        <v>24</v>
      </c>
      <c r="P118"/>
    </row>
    <row r="119" spans="1:16" s="1" customFormat="1" x14ac:dyDescent="0.25">
      <c r="A119" s="43">
        <v>118</v>
      </c>
      <c r="B119" s="45">
        <v>2008</v>
      </c>
      <c r="C119" s="45">
        <v>20</v>
      </c>
      <c r="D119" s="45" t="s">
        <v>20</v>
      </c>
      <c r="E119" s="45">
        <v>1336</v>
      </c>
      <c r="F119" s="45">
        <v>65</v>
      </c>
      <c r="G119" s="22">
        <f t="shared" si="11"/>
        <v>1401</v>
      </c>
      <c r="H119" s="22">
        <f t="shared" si="12"/>
        <v>1541.1000000000001</v>
      </c>
      <c r="I119" s="45">
        <f t="shared" si="15"/>
        <v>29700</v>
      </c>
      <c r="J119" s="46">
        <f t="shared" si="13"/>
        <v>41609700</v>
      </c>
      <c r="K119" s="46">
        <f t="shared" si="14"/>
        <v>45770670</v>
      </c>
      <c r="L119" s="47">
        <f t="shared" si="9"/>
        <v>95500</v>
      </c>
      <c r="M119" s="48">
        <f t="shared" si="10"/>
        <v>4203000</v>
      </c>
      <c r="N119" s="49" t="s">
        <v>24</v>
      </c>
      <c r="P119"/>
    </row>
    <row r="120" spans="1:16" s="1" customFormat="1" x14ac:dyDescent="0.25">
      <c r="A120" s="43">
        <v>119</v>
      </c>
      <c r="B120" s="45">
        <v>2101</v>
      </c>
      <c r="C120" s="45">
        <v>21</v>
      </c>
      <c r="D120" s="45" t="s">
        <v>39</v>
      </c>
      <c r="E120" s="45">
        <v>1593</v>
      </c>
      <c r="F120" s="45">
        <v>64</v>
      </c>
      <c r="G120" s="22">
        <f t="shared" si="11"/>
        <v>1657</v>
      </c>
      <c r="H120" s="22">
        <f t="shared" si="12"/>
        <v>1822.7</v>
      </c>
      <c r="I120" s="45">
        <f>I119+400</f>
        <v>30100</v>
      </c>
      <c r="J120" s="46">
        <f t="shared" si="13"/>
        <v>49875700</v>
      </c>
      <c r="K120" s="46">
        <f t="shared" si="14"/>
        <v>54863270</v>
      </c>
      <c r="L120" s="47">
        <f t="shared" si="9"/>
        <v>114500</v>
      </c>
      <c r="M120" s="48">
        <f t="shared" si="10"/>
        <v>4971000</v>
      </c>
      <c r="N120" s="49" t="s">
        <v>24</v>
      </c>
      <c r="P120"/>
    </row>
    <row r="121" spans="1:16" s="1" customFormat="1" x14ac:dyDescent="0.25">
      <c r="A121" s="43">
        <v>120</v>
      </c>
      <c r="B121" s="45">
        <v>2105</v>
      </c>
      <c r="C121" s="45">
        <v>21</v>
      </c>
      <c r="D121" s="45" t="s">
        <v>20</v>
      </c>
      <c r="E121" s="45">
        <v>1336</v>
      </c>
      <c r="F121" s="45">
        <v>65</v>
      </c>
      <c r="G121" s="22">
        <f t="shared" si="11"/>
        <v>1401</v>
      </c>
      <c r="H121" s="22">
        <f t="shared" si="12"/>
        <v>1541.1000000000001</v>
      </c>
      <c r="I121" s="45">
        <f t="shared" ref="I121:I156" si="16">I120</f>
        <v>30100</v>
      </c>
      <c r="J121" s="46">
        <f t="shared" si="13"/>
        <v>42170100</v>
      </c>
      <c r="K121" s="46">
        <f t="shared" si="14"/>
        <v>46387110</v>
      </c>
      <c r="L121" s="47">
        <f t="shared" si="9"/>
        <v>96500</v>
      </c>
      <c r="M121" s="48">
        <f t="shared" si="10"/>
        <v>4203000</v>
      </c>
      <c r="N121" s="49" t="s">
        <v>24</v>
      </c>
      <c r="P121"/>
    </row>
    <row r="122" spans="1:16" s="1" customFormat="1" x14ac:dyDescent="0.25">
      <c r="A122" s="43">
        <v>121</v>
      </c>
      <c r="B122" s="45">
        <v>2106</v>
      </c>
      <c r="C122" s="45">
        <v>21</v>
      </c>
      <c r="D122" s="45" t="s">
        <v>13</v>
      </c>
      <c r="E122" s="45">
        <v>764</v>
      </c>
      <c r="F122" s="45">
        <v>73</v>
      </c>
      <c r="G122" s="22">
        <f t="shared" si="11"/>
        <v>837</v>
      </c>
      <c r="H122" s="22">
        <f t="shared" si="12"/>
        <v>920.7</v>
      </c>
      <c r="I122" s="45">
        <f t="shared" si="16"/>
        <v>30100</v>
      </c>
      <c r="J122" s="46">
        <f t="shared" si="13"/>
        <v>25193700</v>
      </c>
      <c r="K122" s="46">
        <f t="shared" si="14"/>
        <v>27713070</v>
      </c>
      <c r="L122" s="47">
        <f t="shared" si="9"/>
        <v>57500</v>
      </c>
      <c r="M122" s="48">
        <f t="shared" si="10"/>
        <v>2511000</v>
      </c>
      <c r="N122" s="49" t="s">
        <v>24</v>
      </c>
      <c r="P122"/>
    </row>
    <row r="123" spans="1:16" s="1" customFormat="1" x14ac:dyDescent="0.25">
      <c r="A123" s="43">
        <v>122</v>
      </c>
      <c r="B123" s="45">
        <v>2107</v>
      </c>
      <c r="C123" s="45">
        <v>21</v>
      </c>
      <c r="D123" s="45" t="s">
        <v>13</v>
      </c>
      <c r="E123" s="45">
        <v>764</v>
      </c>
      <c r="F123" s="45">
        <v>73</v>
      </c>
      <c r="G123" s="22">
        <f t="shared" si="11"/>
        <v>837</v>
      </c>
      <c r="H123" s="22">
        <f t="shared" si="12"/>
        <v>920.7</v>
      </c>
      <c r="I123" s="45">
        <f t="shared" si="16"/>
        <v>30100</v>
      </c>
      <c r="J123" s="46">
        <f t="shared" si="13"/>
        <v>25193700</v>
      </c>
      <c r="K123" s="46">
        <f t="shared" si="14"/>
        <v>27713070</v>
      </c>
      <c r="L123" s="47">
        <f t="shared" si="9"/>
        <v>57500</v>
      </c>
      <c r="M123" s="48">
        <f t="shared" si="10"/>
        <v>2511000</v>
      </c>
      <c r="N123" s="49" t="s">
        <v>24</v>
      </c>
      <c r="P123"/>
    </row>
    <row r="124" spans="1:16" s="1" customFormat="1" x14ac:dyDescent="0.25">
      <c r="A124" s="43">
        <v>123</v>
      </c>
      <c r="B124" s="45">
        <v>2108</v>
      </c>
      <c r="C124" s="45">
        <v>21</v>
      </c>
      <c r="D124" s="45" t="s">
        <v>20</v>
      </c>
      <c r="E124" s="45">
        <v>1336</v>
      </c>
      <c r="F124" s="45">
        <v>65</v>
      </c>
      <c r="G124" s="22">
        <f t="shared" si="11"/>
        <v>1401</v>
      </c>
      <c r="H124" s="22">
        <f t="shared" si="12"/>
        <v>1541.1000000000001</v>
      </c>
      <c r="I124" s="45">
        <f t="shared" si="16"/>
        <v>30100</v>
      </c>
      <c r="J124" s="46">
        <f t="shared" si="13"/>
        <v>42170100</v>
      </c>
      <c r="K124" s="46">
        <f t="shared" si="14"/>
        <v>46387110</v>
      </c>
      <c r="L124" s="47">
        <f t="shared" si="9"/>
        <v>96500</v>
      </c>
      <c r="M124" s="48">
        <f t="shared" si="10"/>
        <v>4203000</v>
      </c>
      <c r="N124" s="49" t="s">
        <v>24</v>
      </c>
      <c r="P124"/>
    </row>
    <row r="125" spans="1:16" x14ac:dyDescent="0.25">
      <c r="A125" s="43">
        <v>124</v>
      </c>
      <c r="B125" s="45">
        <v>2201</v>
      </c>
      <c r="C125" s="45">
        <v>22</v>
      </c>
      <c r="D125" s="45" t="s">
        <v>20</v>
      </c>
      <c r="E125" s="45">
        <v>1336</v>
      </c>
      <c r="F125" s="45">
        <v>65</v>
      </c>
      <c r="G125" s="22">
        <f t="shared" si="11"/>
        <v>1401</v>
      </c>
      <c r="H125" s="22">
        <f t="shared" si="12"/>
        <v>1541.1000000000001</v>
      </c>
      <c r="I125" s="45">
        <f t="shared" si="16"/>
        <v>30100</v>
      </c>
      <c r="J125" s="46">
        <f t="shared" si="13"/>
        <v>42170100</v>
      </c>
      <c r="K125" s="46">
        <f t="shared" si="14"/>
        <v>46387110</v>
      </c>
      <c r="L125" s="47">
        <f t="shared" si="9"/>
        <v>96500</v>
      </c>
      <c r="M125" s="48">
        <f t="shared" si="10"/>
        <v>4203000</v>
      </c>
      <c r="N125" s="49" t="s">
        <v>24</v>
      </c>
    </row>
    <row r="126" spans="1:16" x14ac:dyDescent="0.25">
      <c r="A126" s="43">
        <v>125</v>
      </c>
      <c r="B126" s="45">
        <v>2202</v>
      </c>
      <c r="C126" s="45">
        <v>22</v>
      </c>
      <c r="D126" s="45" t="s">
        <v>13</v>
      </c>
      <c r="E126" s="45">
        <v>764</v>
      </c>
      <c r="F126" s="45">
        <v>73</v>
      </c>
      <c r="G126" s="22">
        <f t="shared" si="11"/>
        <v>837</v>
      </c>
      <c r="H126" s="22">
        <f t="shared" si="12"/>
        <v>920.7</v>
      </c>
      <c r="I126" s="45">
        <f t="shared" si="16"/>
        <v>30100</v>
      </c>
      <c r="J126" s="46">
        <f t="shared" si="13"/>
        <v>25193700</v>
      </c>
      <c r="K126" s="46">
        <f t="shared" si="14"/>
        <v>27713070</v>
      </c>
      <c r="L126" s="47">
        <f t="shared" ref="L126:L189" si="17">MROUND((K126*0.025/12),500)</f>
        <v>57500</v>
      </c>
      <c r="M126" s="48">
        <f t="shared" ref="M126:M189" si="18">G126*3000</f>
        <v>2511000</v>
      </c>
      <c r="N126" s="49" t="s">
        <v>24</v>
      </c>
    </row>
    <row r="127" spans="1:16" x14ac:dyDescent="0.25">
      <c r="A127" s="43">
        <v>126</v>
      </c>
      <c r="B127" s="45">
        <v>2203</v>
      </c>
      <c r="C127" s="45">
        <v>22</v>
      </c>
      <c r="D127" s="45" t="s">
        <v>13</v>
      </c>
      <c r="E127" s="45">
        <v>764</v>
      </c>
      <c r="F127" s="45">
        <v>73</v>
      </c>
      <c r="G127" s="22">
        <f t="shared" ref="G127:G190" si="19">E127+F127</f>
        <v>837</v>
      </c>
      <c r="H127" s="22">
        <f t="shared" ref="H127:H190" si="20">G127*1.1</f>
        <v>920.7</v>
      </c>
      <c r="I127" s="45">
        <f t="shared" si="16"/>
        <v>30100</v>
      </c>
      <c r="J127" s="46">
        <f t="shared" ref="J127:J190" si="21">G127*I127</f>
        <v>25193700</v>
      </c>
      <c r="K127" s="46">
        <f t="shared" ref="K127:K190" si="22">ROUND(J127*1.1,0)</f>
        <v>27713070</v>
      </c>
      <c r="L127" s="47">
        <f t="shared" si="17"/>
        <v>57500</v>
      </c>
      <c r="M127" s="48">
        <f t="shared" si="18"/>
        <v>2511000</v>
      </c>
      <c r="N127" s="49" t="s">
        <v>24</v>
      </c>
    </row>
    <row r="128" spans="1:16" x14ac:dyDescent="0.25">
      <c r="A128" s="43">
        <v>127</v>
      </c>
      <c r="B128" s="45">
        <v>2204</v>
      </c>
      <c r="C128" s="45">
        <v>22</v>
      </c>
      <c r="D128" s="45" t="s">
        <v>20</v>
      </c>
      <c r="E128" s="45">
        <v>1336</v>
      </c>
      <c r="F128" s="45">
        <v>65</v>
      </c>
      <c r="G128" s="22">
        <f t="shared" si="19"/>
        <v>1401</v>
      </c>
      <c r="H128" s="22">
        <f t="shared" si="20"/>
        <v>1541.1000000000001</v>
      </c>
      <c r="I128" s="45">
        <f t="shared" si="16"/>
        <v>30100</v>
      </c>
      <c r="J128" s="46">
        <f t="shared" si="21"/>
        <v>42170100</v>
      </c>
      <c r="K128" s="46">
        <f t="shared" si="22"/>
        <v>46387110</v>
      </c>
      <c r="L128" s="47">
        <f t="shared" si="17"/>
        <v>96500</v>
      </c>
      <c r="M128" s="48">
        <f t="shared" si="18"/>
        <v>4203000</v>
      </c>
      <c r="N128" s="49" t="s">
        <v>24</v>
      </c>
    </row>
    <row r="129" spans="1:16" x14ac:dyDescent="0.25">
      <c r="A129" s="43">
        <v>128</v>
      </c>
      <c r="B129" s="45">
        <v>2205</v>
      </c>
      <c r="C129" s="45">
        <v>22</v>
      </c>
      <c r="D129" s="45" t="s">
        <v>20</v>
      </c>
      <c r="E129" s="45">
        <v>1336</v>
      </c>
      <c r="F129" s="45">
        <v>65</v>
      </c>
      <c r="G129" s="22">
        <f t="shared" si="19"/>
        <v>1401</v>
      </c>
      <c r="H129" s="22">
        <f t="shared" si="20"/>
        <v>1541.1000000000001</v>
      </c>
      <c r="I129" s="45">
        <f t="shared" si="16"/>
        <v>30100</v>
      </c>
      <c r="J129" s="46">
        <f t="shared" si="21"/>
        <v>42170100</v>
      </c>
      <c r="K129" s="46">
        <f t="shared" si="22"/>
        <v>46387110</v>
      </c>
      <c r="L129" s="47">
        <f t="shared" si="17"/>
        <v>96500</v>
      </c>
      <c r="M129" s="48">
        <f t="shared" si="18"/>
        <v>4203000</v>
      </c>
      <c r="N129" s="49" t="s">
        <v>24</v>
      </c>
      <c r="P129">
        <f>80*6</f>
        <v>480</v>
      </c>
    </row>
    <row r="130" spans="1:16" x14ac:dyDescent="0.25">
      <c r="A130" s="43">
        <v>129</v>
      </c>
      <c r="B130" s="45">
        <v>2206</v>
      </c>
      <c r="C130" s="45">
        <v>22</v>
      </c>
      <c r="D130" s="45" t="s">
        <v>13</v>
      </c>
      <c r="E130" s="45">
        <v>764</v>
      </c>
      <c r="F130" s="45">
        <v>73</v>
      </c>
      <c r="G130" s="22">
        <f t="shared" si="19"/>
        <v>837</v>
      </c>
      <c r="H130" s="22">
        <f t="shared" si="20"/>
        <v>920.7</v>
      </c>
      <c r="I130" s="45">
        <f t="shared" si="16"/>
        <v>30100</v>
      </c>
      <c r="J130" s="46">
        <f t="shared" si="21"/>
        <v>25193700</v>
      </c>
      <c r="K130" s="46">
        <f t="shared" si="22"/>
        <v>27713070</v>
      </c>
      <c r="L130" s="47">
        <f t="shared" si="17"/>
        <v>57500</v>
      </c>
      <c r="M130" s="48">
        <f t="shared" si="18"/>
        <v>2511000</v>
      </c>
      <c r="N130" s="49" t="s">
        <v>24</v>
      </c>
    </row>
    <row r="131" spans="1:16" x14ac:dyDescent="0.25">
      <c r="A131" s="43">
        <v>130</v>
      </c>
      <c r="B131" s="45">
        <v>2207</v>
      </c>
      <c r="C131" s="45">
        <v>22</v>
      </c>
      <c r="D131" s="45" t="s">
        <v>13</v>
      </c>
      <c r="E131" s="45">
        <v>764</v>
      </c>
      <c r="F131" s="45">
        <v>73</v>
      </c>
      <c r="G131" s="22">
        <f t="shared" si="19"/>
        <v>837</v>
      </c>
      <c r="H131" s="22">
        <f t="shared" si="20"/>
        <v>920.7</v>
      </c>
      <c r="I131" s="45">
        <f t="shared" si="16"/>
        <v>30100</v>
      </c>
      <c r="J131" s="46">
        <f t="shared" si="21"/>
        <v>25193700</v>
      </c>
      <c r="K131" s="46">
        <f t="shared" si="22"/>
        <v>27713070</v>
      </c>
      <c r="L131" s="47">
        <f t="shared" si="17"/>
        <v>57500</v>
      </c>
      <c r="M131" s="48">
        <f t="shared" si="18"/>
        <v>2511000</v>
      </c>
      <c r="N131" s="49" t="s">
        <v>24</v>
      </c>
    </row>
    <row r="132" spans="1:16" x14ac:dyDescent="0.25">
      <c r="A132" s="43">
        <v>131</v>
      </c>
      <c r="B132" s="45">
        <v>2208</v>
      </c>
      <c r="C132" s="45">
        <v>22</v>
      </c>
      <c r="D132" s="45" t="s">
        <v>20</v>
      </c>
      <c r="E132" s="45">
        <v>1336</v>
      </c>
      <c r="F132" s="45">
        <v>65</v>
      </c>
      <c r="G132" s="22">
        <f t="shared" si="19"/>
        <v>1401</v>
      </c>
      <c r="H132" s="22">
        <f t="shared" si="20"/>
        <v>1541.1000000000001</v>
      </c>
      <c r="I132" s="45">
        <f t="shared" si="16"/>
        <v>30100</v>
      </c>
      <c r="J132" s="46">
        <f t="shared" si="21"/>
        <v>42170100</v>
      </c>
      <c r="K132" s="46">
        <f t="shared" si="22"/>
        <v>46387110</v>
      </c>
      <c r="L132" s="47">
        <f t="shared" si="17"/>
        <v>96500</v>
      </c>
      <c r="M132" s="48">
        <f t="shared" si="18"/>
        <v>4203000</v>
      </c>
      <c r="N132" s="49" t="s">
        <v>24</v>
      </c>
    </row>
    <row r="133" spans="1:16" x14ac:dyDescent="0.25">
      <c r="A133" s="43">
        <v>132</v>
      </c>
      <c r="B133" s="45">
        <v>2301</v>
      </c>
      <c r="C133" s="45">
        <v>23</v>
      </c>
      <c r="D133" s="45" t="s">
        <v>20</v>
      </c>
      <c r="E133" s="45">
        <v>1336</v>
      </c>
      <c r="F133" s="45">
        <v>65</v>
      </c>
      <c r="G133" s="22">
        <f t="shared" si="19"/>
        <v>1401</v>
      </c>
      <c r="H133" s="22">
        <f t="shared" si="20"/>
        <v>1541.1000000000001</v>
      </c>
      <c r="I133" s="45">
        <f t="shared" si="16"/>
        <v>30100</v>
      </c>
      <c r="J133" s="46">
        <f t="shared" si="21"/>
        <v>42170100</v>
      </c>
      <c r="K133" s="46">
        <f t="shared" si="22"/>
        <v>46387110</v>
      </c>
      <c r="L133" s="47">
        <f t="shared" si="17"/>
        <v>96500</v>
      </c>
      <c r="M133" s="48">
        <f t="shared" si="18"/>
        <v>4203000</v>
      </c>
      <c r="N133" s="49" t="s">
        <v>24</v>
      </c>
    </row>
    <row r="134" spans="1:16" x14ac:dyDescent="0.25">
      <c r="A134" s="43">
        <v>133</v>
      </c>
      <c r="B134" s="45">
        <v>2302</v>
      </c>
      <c r="C134" s="45">
        <v>23</v>
      </c>
      <c r="D134" s="45" t="s">
        <v>13</v>
      </c>
      <c r="E134" s="45">
        <v>764</v>
      </c>
      <c r="F134" s="45">
        <v>73</v>
      </c>
      <c r="G134" s="22">
        <f t="shared" si="19"/>
        <v>837</v>
      </c>
      <c r="H134" s="22">
        <f t="shared" si="20"/>
        <v>920.7</v>
      </c>
      <c r="I134" s="45">
        <f t="shared" si="16"/>
        <v>30100</v>
      </c>
      <c r="J134" s="46">
        <f t="shared" si="21"/>
        <v>25193700</v>
      </c>
      <c r="K134" s="46">
        <f t="shared" si="22"/>
        <v>27713070</v>
      </c>
      <c r="L134" s="47">
        <f t="shared" si="17"/>
        <v>57500</v>
      </c>
      <c r="M134" s="48">
        <f t="shared" si="18"/>
        <v>2511000</v>
      </c>
      <c r="N134" s="49" t="s">
        <v>24</v>
      </c>
    </row>
    <row r="135" spans="1:16" x14ac:dyDescent="0.25">
      <c r="A135" s="43">
        <v>134</v>
      </c>
      <c r="B135" s="45">
        <v>2303</v>
      </c>
      <c r="C135" s="45">
        <v>23</v>
      </c>
      <c r="D135" s="45" t="s">
        <v>13</v>
      </c>
      <c r="E135" s="45">
        <v>764</v>
      </c>
      <c r="F135" s="45">
        <v>73</v>
      </c>
      <c r="G135" s="22">
        <f t="shared" si="19"/>
        <v>837</v>
      </c>
      <c r="H135" s="22">
        <f t="shared" si="20"/>
        <v>920.7</v>
      </c>
      <c r="I135" s="45">
        <f t="shared" si="16"/>
        <v>30100</v>
      </c>
      <c r="J135" s="46">
        <f t="shared" si="21"/>
        <v>25193700</v>
      </c>
      <c r="K135" s="46">
        <f t="shared" si="22"/>
        <v>27713070</v>
      </c>
      <c r="L135" s="47">
        <f t="shared" si="17"/>
        <v>57500</v>
      </c>
      <c r="M135" s="48">
        <f t="shared" si="18"/>
        <v>2511000</v>
      </c>
      <c r="N135" s="49" t="s">
        <v>24</v>
      </c>
    </row>
    <row r="136" spans="1:16" x14ac:dyDescent="0.25">
      <c r="A136" s="43">
        <v>135</v>
      </c>
      <c r="B136" s="45">
        <v>2304</v>
      </c>
      <c r="C136" s="45">
        <v>23</v>
      </c>
      <c r="D136" s="45" t="s">
        <v>20</v>
      </c>
      <c r="E136" s="45">
        <v>1336</v>
      </c>
      <c r="F136" s="45">
        <v>65</v>
      </c>
      <c r="G136" s="22">
        <f t="shared" si="19"/>
        <v>1401</v>
      </c>
      <c r="H136" s="22">
        <f t="shared" si="20"/>
        <v>1541.1000000000001</v>
      </c>
      <c r="I136" s="45">
        <f t="shared" si="16"/>
        <v>30100</v>
      </c>
      <c r="J136" s="46">
        <f t="shared" si="21"/>
        <v>42170100</v>
      </c>
      <c r="K136" s="46">
        <f t="shared" si="22"/>
        <v>46387110</v>
      </c>
      <c r="L136" s="47">
        <f t="shared" si="17"/>
        <v>96500</v>
      </c>
      <c r="M136" s="48">
        <f t="shared" si="18"/>
        <v>4203000</v>
      </c>
      <c r="N136" s="49" t="s">
        <v>24</v>
      </c>
    </row>
    <row r="137" spans="1:16" x14ac:dyDescent="0.25">
      <c r="A137" s="43">
        <v>136</v>
      </c>
      <c r="B137" s="45">
        <v>2305</v>
      </c>
      <c r="C137" s="45">
        <v>23</v>
      </c>
      <c r="D137" s="45" t="s">
        <v>20</v>
      </c>
      <c r="E137" s="45">
        <v>1336</v>
      </c>
      <c r="F137" s="45">
        <v>65</v>
      </c>
      <c r="G137" s="22">
        <f t="shared" si="19"/>
        <v>1401</v>
      </c>
      <c r="H137" s="22">
        <f t="shared" si="20"/>
        <v>1541.1000000000001</v>
      </c>
      <c r="I137" s="45">
        <f t="shared" si="16"/>
        <v>30100</v>
      </c>
      <c r="J137" s="46">
        <f t="shared" si="21"/>
        <v>42170100</v>
      </c>
      <c r="K137" s="46">
        <f t="shared" si="22"/>
        <v>46387110</v>
      </c>
      <c r="L137" s="47">
        <f t="shared" si="17"/>
        <v>96500</v>
      </c>
      <c r="M137" s="48">
        <f t="shared" si="18"/>
        <v>4203000</v>
      </c>
      <c r="N137" s="49" t="s">
        <v>24</v>
      </c>
    </row>
    <row r="138" spans="1:16" x14ac:dyDescent="0.25">
      <c r="A138" s="43">
        <v>137</v>
      </c>
      <c r="B138" s="45">
        <v>2306</v>
      </c>
      <c r="C138" s="45">
        <v>23</v>
      </c>
      <c r="D138" s="45" t="s">
        <v>13</v>
      </c>
      <c r="E138" s="45">
        <v>764</v>
      </c>
      <c r="F138" s="45">
        <v>73</v>
      </c>
      <c r="G138" s="22">
        <f t="shared" si="19"/>
        <v>837</v>
      </c>
      <c r="H138" s="22">
        <f t="shared" si="20"/>
        <v>920.7</v>
      </c>
      <c r="I138" s="45">
        <f t="shared" si="16"/>
        <v>30100</v>
      </c>
      <c r="J138" s="46">
        <f t="shared" si="21"/>
        <v>25193700</v>
      </c>
      <c r="K138" s="46">
        <f t="shared" si="22"/>
        <v>27713070</v>
      </c>
      <c r="L138" s="47">
        <f t="shared" si="17"/>
        <v>57500</v>
      </c>
      <c r="M138" s="48">
        <f t="shared" si="18"/>
        <v>2511000</v>
      </c>
      <c r="N138" s="49" t="s">
        <v>24</v>
      </c>
    </row>
    <row r="139" spans="1:16" x14ac:dyDescent="0.25">
      <c r="A139" s="43">
        <v>138</v>
      </c>
      <c r="B139" s="45">
        <v>2307</v>
      </c>
      <c r="C139" s="45">
        <v>23</v>
      </c>
      <c r="D139" s="45" t="s">
        <v>13</v>
      </c>
      <c r="E139" s="45">
        <v>764</v>
      </c>
      <c r="F139" s="45">
        <v>73</v>
      </c>
      <c r="G139" s="22">
        <f t="shared" si="19"/>
        <v>837</v>
      </c>
      <c r="H139" s="22">
        <f t="shared" si="20"/>
        <v>920.7</v>
      </c>
      <c r="I139" s="45">
        <f t="shared" si="16"/>
        <v>30100</v>
      </c>
      <c r="J139" s="46">
        <f t="shared" si="21"/>
        <v>25193700</v>
      </c>
      <c r="K139" s="46">
        <f t="shared" si="22"/>
        <v>27713070</v>
      </c>
      <c r="L139" s="47">
        <f t="shared" si="17"/>
        <v>57500</v>
      </c>
      <c r="M139" s="48">
        <f t="shared" si="18"/>
        <v>2511000</v>
      </c>
      <c r="N139" s="49" t="s">
        <v>24</v>
      </c>
    </row>
    <row r="140" spans="1:16" x14ac:dyDescent="0.25">
      <c r="A140" s="43">
        <v>139</v>
      </c>
      <c r="B140" s="45">
        <v>2308</v>
      </c>
      <c r="C140" s="45">
        <v>23</v>
      </c>
      <c r="D140" s="45" t="s">
        <v>20</v>
      </c>
      <c r="E140" s="45">
        <v>1336</v>
      </c>
      <c r="F140" s="45">
        <v>65</v>
      </c>
      <c r="G140" s="22">
        <f t="shared" si="19"/>
        <v>1401</v>
      </c>
      <c r="H140" s="22">
        <f t="shared" si="20"/>
        <v>1541.1000000000001</v>
      </c>
      <c r="I140" s="45">
        <f t="shared" si="16"/>
        <v>30100</v>
      </c>
      <c r="J140" s="46">
        <f t="shared" si="21"/>
        <v>42170100</v>
      </c>
      <c r="K140" s="46">
        <f t="shared" si="22"/>
        <v>46387110</v>
      </c>
      <c r="L140" s="47">
        <f t="shared" si="17"/>
        <v>96500</v>
      </c>
      <c r="M140" s="48">
        <f t="shared" si="18"/>
        <v>4203000</v>
      </c>
      <c r="N140" s="49" t="s">
        <v>24</v>
      </c>
    </row>
    <row r="141" spans="1:16" s="1" customFormat="1" x14ac:dyDescent="0.25">
      <c r="A141" s="43">
        <v>140</v>
      </c>
      <c r="B141" s="45">
        <v>2401</v>
      </c>
      <c r="C141" s="45">
        <v>24</v>
      </c>
      <c r="D141" s="45" t="s">
        <v>20</v>
      </c>
      <c r="E141" s="45">
        <v>1336</v>
      </c>
      <c r="F141" s="45">
        <v>65</v>
      </c>
      <c r="G141" s="22">
        <f t="shared" si="19"/>
        <v>1401</v>
      </c>
      <c r="H141" s="22">
        <f t="shared" si="20"/>
        <v>1541.1000000000001</v>
      </c>
      <c r="I141" s="45">
        <f t="shared" si="16"/>
        <v>30100</v>
      </c>
      <c r="J141" s="46">
        <f t="shared" si="21"/>
        <v>42170100</v>
      </c>
      <c r="K141" s="46">
        <f t="shared" si="22"/>
        <v>46387110</v>
      </c>
      <c r="L141" s="47">
        <f t="shared" si="17"/>
        <v>96500</v>
      </c>
      <c r="M141" s="48">
        <f t="shared" si="18"/>
        <v>4203000</v>
      </c>
      <c r="N141" s="49" t="s">
        <v>24</v>
      </c>
      <c r="P141"/>
    </row>
    <row r="142" spans="1:16" s="1" customFormat="1" x14ac:dyDescent="0.25">
      <c r="A142" s="43">
        <v>141</v>
      </c>
      <c r="B142" s="45">
        <v>2402</v>
      </c>
      <c r="C142" s="45">
        <v>24</v>
      </c>
      <c r="D142" s="45" t="s">
        <v>13</v>
      </c>
      <c r="E142" s="45">
        <v>764</v>
      </c>
      <c r="F142" s="45">
        <v>73</v>
      </c>
      <c r="G142" s="22">
        <f t="shared" si="19"/>
        <v>837</v>
      </c>
      <c r="H142" s="22">
        <f t="shared" si="20"/>
        <v>920.7</v>
      </c>
      <c r="I142" s="45">
        <f t="shared" si="16"/>
        <v>30100</v>
      </c>
      <c r="J142" s="46">
        <f t="shared" si="21"/>
        <v>25193700</v>
      </c>
      <c r="K142" s="46">
        <f t="shared" si="22"/>
        <v>27713070</v>
      </c>
      <c r="L142" s="47">
        <f t="shared" si="17"/>
        <v>57500</v>
      </c>
      <c r="M142" s="48">
        <f t="shared" si="18"/>
        <v>2511000</v>
      </c>
      <c r="N142" s="49" t="s">
        <v>24</v>
      </c>
      <c r="P142"/>
    </row>
    <row r="143" spans="1:16" s="1" customFormat="1" x14ac:dyDescent="0.25">
      <c r="A143" s="43">
        <v>142</v>
      </c>
      <c r="B143" s="45">
        <v>2403</v>
      </c>
      <c r="C143" s="45">
        <v>24</v>
      </c>
      <c r="D143" s="45" t="s">
        <v>13</v>
      </c>
      <c r="E143" s="45">
        <v>764</v>
      </c>
      <c r="F143" s="45">
        <v>73</v>
      </c>
      <c r="G143" s="22">
        <f t="shared" si="19"/>
        <v>837</v>
      </c>
      <c r="H143" s="22">
        <f t="shared" si="20"/>
        <v>920.7</v>
      </c>
      <c r="I143" s="45">
        <f t="shared" si="16"/>
        <v>30100</v>
      </c>
      <c r="J143" s="46">
        <f t="shared" si="21"/>
        <v>25193700</v>
      </c>
      <c r="K143" s="46">
        <f t="shared" si="22"/>
        <v>27713070</v>
      </c>
      <c r="L143" s="47">
        <f t="shared" si="17"/>
        <v>57500</v>
      </c>
      <c r="M143" s="48">
        <f t="shared" si="18"/>
        <v>2511000</v>
      </c>
      <c r="N143" s="49" t="s">
        <v>24</v>
      </c>
      <c r="P143"/>
    </row>
    <row r="144" spans="1:16" s="1" customFormat="1" x14ac:dyDescent="0.25">
      <c r="A144" s="43">
        <v>143</v>
      </c>
      <c r="B144" s="45">
        <v>2404</v>
      </c>
      <c r="C144" s="45">
        <v>24</v>
      </c>
      <c r="D144" s="45" t="s">
        <v>20</v>
      </c>
      <c r="E144" s="45">
        <v>1336</v>
      </c>
      <c r="F144" s="45">
        <v>65</v>
      </c>
      <c r="G144" s="22">
        <f t="shared" si="19"/>
        <v>1401</v>
      </c>
      <c r="H144" s="22">
        <f t="shared" si="20"/>
        <v>1541.1000000000001</v>
      </c>
      <c r="I144" s="45">
        <f t="shared" si="16"/>
        <v>30100</v>
      </c>
      <c r="J144" s="46">
        <f t="shared" si="21"/>
        <v>42170100</v>
      </c>
      <c r="K144" s="46">
        <f t="shared" si="22"/>
        <v>46387110</v>
      </c>
      <c r="L144" s="47">
        <f t="shared" si="17"/>
        <v>96500</v>
      </c>
      <c r="M144" s="48">
        <f t="shared" si="18"/>
        <v>4203000</v>
      </c>
      <c r="N144" s="49" t="s">
        <v>24</v>
      </c>
      <c r="P144"/>
    </row>
    <row r="145" spans="1:16" s="1" customFormat="1" x14ac:dyDescent="0.25">
      <c r="A145" s="43">
        <v>144</v>
      </c>
      <c r="B145" s="45">
        <v>2405</v>
      </c>
      <c r="C145" s="45">
        <v>24</v>
      </c>
      <c r="D145" s="45" t="s">
        <v>20</v>
      </c>
      <c r="E145" s="45">
        <v>1336</v>
      </c>
      <c r="F145" s="45">
        <v>65</v>
      </c>
      <c r="G145" s="22">
        <f t="shared" si="19"/>
        <v>1401</v>
      </c>
      <c r="H145" s="22">
        <f t="shared" si="20"/>
        <v>1541.1000000000001</v>
      </c>
      <c r="I145" s="45">
        <f t="shared" si="16"/>
        <v>30100</v>
      </c>
      <c r="J145" s="46">
        <f t="shared" si="21"/>
        <v>42170100</v>
      </c>
      <c r="K145" s="46">
        <f t="shared" si="22"/>
        <v>46387110</v>
      </c>
      <c r="L145" s="47">
        <f t="shared" si="17"/>
        <v>96500</v>
      </c>
      <c r="M145" s="48">
        <f t="shared" si="18"/>
        <v>4203000</v>
      </c>
      <c r="N145" s="49" t="s">
        <v>24</v>
      </c>
      <c r="P145"/>
    </row>
    <row r="146" spans="1:16" s="1" customFormat="1" x14ac:dyDescent="0.25">
      <c r="A146" s="43">
        <v>145</v>
      </c>
      <c r="B146" s="45">
        <v>2406</v>
      </c>
      <c r="C146" s="45">
        <v>24</v>
      </c>
      <c r="D146" s="45" t="s">
        <v>13</v>
      </c>
      <c r="E146" s="45">
        <v>764</v>
      </c>
      <c r="F146" s="45">
        <v>73</v>
      </c>
      <c r="G146" s="22">
        <f t="shared" si="19"/>
        <v>837</v>
      </c>
      <c r="H146" s="22">
        <f t="shared" si="20"/>
        <v>920.7</v>
      </c>
      <c r="I146" s="45">
        <f t="shared" si="16"/>
        <v>30100</v>
      </c>
      <c r="J146" s="46">
        <f t="shared" si="21"/>
        <v>25193700</v>
      </c>
      <c r="K146" s="46">
        <f t="shared" si="22"/>
        <v>27713070</v>
      </c>
      <c r="L146" s="47">
        <f t="shared" si="17"/>
        <v>57500</v>
      </c>
      <c r="M146" s="48">
        <f t="shared" si="18"/>
        <v>2511000</v>
      </c>
      <c r="N146" s="49" t="s">
        <v>24</v>
      </c>
      <c r="P146"/>
    </row>
    <row r="147" spans="1:16" s="1" customFormat="1" x14ac:dyDescent="0.25">
      <c r="A147" s="43">
        <v>146</v>
      </c>
      <c r="B147" s="45">
        <v>2407</v>
      </c>
      <c r="C147" s="45">
        <v>24</v>
      </c>
      <c r="D147" s="45" t="s">
        <v>13</v>
      </c>
      <c r="E147" s="45">
        <v>764</v>
      </c>
      <c r="F147" s="45">
        <v>73</v>
      </c>
      <c r="G147" s="22">
        <f t="shared" si="19"/>
        <v>837</v>
      </c>
      <c r="H147" s="22">
        <f t="shared" si="20"/>
        <v>920.7</v>
      </c>
      <c r="I147" s="45">
        <f t="shared" si="16"/>
        <v>30100</v>
      </c>
      <c r="J147" s="46">
        <f t="shared" si="21"/>
        <v>25193700</v>
      </c>
      <c r="K147" s="46">
        <f t="shared" si="22"/>
        <v>27713070</v>
      </c>
      <c r="L147" s="47">
        <f t="shared" si="17"/>
        <v>57500</v>
      </c>
      <c r="M147" s="48">
        <f t="shared" si="18"/>
        <v>2511000</v>
      </c>
      <c r="N147" s="49" t="s">
        <v>24</v>
      </c>
      <c r="P147"/>
    </row>
    <row r="148" spans="1:16" s="1" customFormat="1" x14ac:dyDescent="0.25">
      <c r="A148" s="43">
        <v>147</v>
      </c>
      <c r="B148" s="45">
        <v>2408</v>
      </c>
      <c r="C148" s="45">
        <v>24</v>
      </c>
      <c r="D148" s="45" t="s">
        <v>20</v>
      </c>
      <c r="E148" s="45">
        <v>1336</v>
      </c>
      <c r="F148" s="45">
        <v>65</v>
      </c>
      <c r="G148" s="22">
        <f t="shared" si="19"/>
        <v>1401</v>
      </c>
      <c r="H148" s="22">
        <f t="shared" si="20"/>
        <v>1541.1000000000001</v>
      </c>
      <c r="I148" s="45">
        <f t="shared" si="16"/>
        <v>30100</v>
      </c>
      <c r="J148" s="46">
        <f t="shared" si="21"/>
        <v>42170100</v>
      </c>
      <c r="K148" s="46">
        <f t="shared" si="22"/>
        <v>46387110</v>
      </c>
      <c r="L148" s="47">
        <f t="shared" si="17"/>
        <v>96500</v>
      </c>
      <c r="M148" s="48">
        <f t="shared" si="18"/>
        <v>4203000</v>
      </c>
      <c r="N148" s="49" t="s">
        <v>24</v>
      </c>
      <c r="P148"/>
    </row>
    <row r="149" spans="1:16" s="1" customFormat="1" x14ac:dyDescent="0.25">
      <c r="A149" s="43">
        <v>148</v>
      </c>
      <c r="B149" s="45">
        <v>2501</v>
      </c>
      <c r="C149" s="45">
        <v>25</v>
      </c>
      <c r="D149" s="45" t="s">
        <v>20</v>
      </c>
      <c r="E149" s="45">
        <v>1336</v>
      </c>
      <c r="F149" s="45">
        <v>65</v>
      </c>
      <c r="G149" s="22">
        <f t="shared" si="19"/>
        <v>1401</v>
      </c>
      <c r="H149" s="22">
        <f t="shared" si="20"/>
        <v>1541.1000000000001</v>
      </c>
      <c r="I149" s="45">
        <f t="shared" si="16"/>
        <v>30100</v>
      </c>
      <c r="J149" s="46">
        <f t="shared" si="21"/>
        <v>42170100</v>
      </c>
      <c r="K149" s="46">
        <f t="shared" si="22"/>
        <v>46387110</v>
      </c>
      <c r="L149" s="47">
        <f t="shared" si="17"/>
        <v>96500</v>
      </c>
      <c r="M149" s="48">
        <f t="shared" si="18"/>
        <v>4203000</v>
      </c>
      <c r="N149" s="49" t="s">
        <v>24</v>
      </c>
      <c r="P149"/>
    </row>
    <row r="150" spans="1:16" s="1" customFormat="1" x14ac:dyDescent="0.25">
      <c r="A150" s="43">
        <v>149</v>
      </c>
      <c r="B150" s="45">
        <v>2502</v>
      </c>
      <c r="C150" s="45">
        <v>25</v>
      </c>
      <c r="D150" s="45" t="s">
        <v>13</v>
      </c>
      <c r="E150" s="45">
        <v>764</v>
      </c>
      <c r="F150" s="45">
        <v>73</v>
      </c>
      <c r="G150" s="22">
        <f t="shared" si="19"/>
        <v>837</v>
      </c>
      <c r="H150" s="22">
        <f t="shared" si="20"/>
        <v>920.7</v>
      </c>
      <c r="I150" s="45">
        <f t="shared" si="16"/>
        <v>30100</v>
      </c>
      <c r="J150" s="46">
        <f t="shared" si="21"/>
        <v>25193700</v>
      </c>
      <c r="K150" s="46">
        <f t="shared" si="22"/>
        <v>27713070</v>
      </c>
      <c r="L150" s="47">
        <f t="shared" si="17"/>
        <v>57500</v>
      </c>
      <c r="M150" s="48">
        <f t="shared" si="18"/>
        <v>2511000</v>
      </c>
      <c r="N150" s="49" t="s">
        <v>24</v>
      </c>
      <c r="P150"/>
    </row>
    <row r="151" spans="1:16" s="1" customFormat="1" x14ac:dyDescent="0.25">
      <c r="A151" s="43">
        <v>150</v>
      </c>
      <c r="B151" s="45">
        <v>2503</v>
      </c>
      <c r="C151" s="45">
        <v>25</v>
      </c>
      <c r="D151" s="45" t="s">
        <v>13</v>
      </c>
      <c r="E151" s="45">
        <v>764</v>
      </c>
      <c r="F151" s="45">
        <v>73</v>
      </c>
      <c r="G151" s="22">
        <f t="shared" si="19"/>
        <v>837</v>
      </c>
      <c r="H151" s="22">
        <f t="shared" si="20"/>
        <v>920.7</v>
      </c>
      <c r="I151" s="45">
        <f t="shared" si="16"/>
        <v>30100</v>
      </c>
      <c r="J151" s="46">
        <f t="shared" si="21"/>
        <v>25193700</v>
      </c>
      <c r="K151" s="46">
        <f t="shared" si="22"/>
        <v>27713070</v>
      </c>
      <c r="L151" s="47">
        <f t="shared" si="17"/>
        <v>57500</v>
      </c>
      <c r="M151" s="48">
        <f t="shared" si="18"/>
        <v>2511000</v>
      </c>
      <c r="N151" s="49" t="s">
        <v>24</v>
      </c>
      <c r="P151"/>
    </row>
    <row r="152" spans="1:16" s="1" customFormat="1" x14ac:dyDescent="0.25">
      <c r="A152" s="43">
        <v>151</v>
      </c>
      <c r="B152" s="45">
        <v>2504</v>
      </c>
      <c r="C152" s="45">
        <v>25</v>
      </c>
      <c r="D152" s="45" t="s">
        <v>20</v>
      </c>
      <c r="E152" s="45">
        <v>1336</v>
      </c>
      <c r="F152" s="45">
        <v>65</v>
      </c>
      <c r="G152" s="22">
        <f t="shared" si="19"/>
        <v>1401</v>
      </c>
      <c r="H152" s="22">
        <f t="shared" si="20"/>
        <v>1541.1000000000001</v>
      </c>
      <c r="I152" s="45">
        <f t="shared" si="16"/>
        <v>30100</v>
      </c>
      <c r="J152" s="46">
        <f t="shared" si="21"/>
        <v>42170100</v>
      </c>
      <c r="K152" s="46">
        <f t="shared" si="22"/>
        <v>46387110</v>
      </c>
      <c r="L152" s="47">
        <f t="shared" si="17"/>
        <v>96500</v>
      </c>
      <c r="M152" s="48">
        <f t="shared" si="18"/>
        <v>4203000</v>
      </c>
      <c r="N152" s="49" t="s">
        <v>24</v>
      </c>
      <c r="P152"/>
    </row>
    <row r="153" spans="1:16" s="1" customFormat="1" x14ac:dyDescent="0.25">
      <c r="A153" s="43">
        <v>152</v>
      </c>
      <c r="B153" s="45">
        <v>2505</v>
      </c>
      <c r="C153" s="45">
        <v>25</v>
      </c>
      <c r="D153" s="45" t="s">
        <v>20</v>
      </c>
      <c r="E153" s="45">
        <v>1336</v>
      </c>
      <c r="F153" s="45">
        <v>65</v>
      </c>
      <c r="G153" s="22">
        <f t="shared" si="19"/>
        <v>1401</v>
      </c>
      <c r="H153" s="22">
        <f t="shared" si="20"/>
        <v>1541.1000000000001</v>
      </c>
      <c r="I153" s="45">
        <f t="shared" si="16"/>
        <v>30100</v>
      </c>
      <c r="J153" s="46">
        <f t="shared" si="21"/>
        <v>42170100</v>
      </c>
      <c r="K153" s="46">
        <f t="shared" si="22"/>
        <v>46387110</v>
      </c>
      <c r="L153" s="47">
        <f t="shared" si="17"/>
        <v>96500</v>
      </c>
      <c r="M153" s="48">
        <f t="shared" si="18"/>
        <v>4203000</v>
      </c>
      <c r="N153" s="49" t="s">
        <v>24</v>
      </c>
      <c r="P153"/>
    </row>
    <row r="154" spans="1:16" s="1" customFormat="1" x14ac:dyDescent="0.25">
      <c r="A154" s="43">
        <v>153</v>
      </c>
      <c r="B154" s="45">
        <v>2506</v>
      </c>
      <c r="C154" s="45">
        <v>25</v>
      </c>
      <c r="D154" s="45" t="s">
        <v>13</v>
      </c>
      <c r="E154" s="45">
        <v>764</v>
      </c>
      <c r="F154" s="45">
        <v>73</v>
      </c>
      <c r="G154" s="22">
        <f t="shared" si="19"/>
        <v>837</v>
      </c>
      <c r="H154" s="22">
        <f t="shared" si="20"/>
        <v>920.7</v>
      </c>
      <c r="I154" s="45">
        <f t="shared" si="16"/>
        <v>30100</v>
      </c>
      <c r="J154" s="46">
        <f t="shared" si="21"/>
        <v>25193700</v>
      </c>
      <c r="K154" s="46">
        <f t="shared" si="22"/>
        <v>27713070</v>
      </c>
      <c r="L154" s="47">
        <f t="shared" si="17"/>
        <v>57500</v>
      </c>
      <c r="M154" s="48">
        <f t="shared" si="18"/>
        <v>2511000</v>
      </c>
      <c r="N154" s="49" t="s">
        <v>24</v>
      </c>
      <c r="P154"/>
    </row>
    <row r="155" spans="1:16" s="1" customFormat="1" x14ac:dyDescent="0.25">
      <c r="A155" s="43">
        <v>154</v>
      </c>
      <c r="B155" s="45">
        <v>2507</v>
      </c>
      <c r="C155" s="45">
        <v>25</v>
      </c>
      <c r="D155" s="45" t="s">
        <v>13</v>
      </c>
      <c r="E155" s="45">
        <v>764</v>
      </c>
      <c r="F155" s="45">
        <v>73</v>
      </c>
      <c r="G155" s="22">
        <f t="shared" si="19"/>
        <v>837</v>
      </c>
      <c r="H155" s="22">
        <f t="shared" si="20"/>
        <v>920.7</v>
      </c>
      <c r="I155" s="45">
        <f t="shared" si="16"/>
        <v>30100</v>
      </c>
      <c r="J155" s="46">
        <f t="shared" si="21"/>
        <v>25193700</v>
      </c>
      <c r="K155" s="46">
        <f t="shared" si="22"/>
        <v>27713070</v>
      </c>
      <c r="L155" s="47">
        <f t="shared" si="17"/>
        <v>57500</v>
      </c>
      <c r="M155" s="48">
        <f t="shared" si="18"/>
        <v>2511000</v>
      </c>
      <c r="N155" s="49" t="s">
        <v>24</v>
      </c>
      <c r="P155"/>
    </row>
    <row r="156" spans="1:16" s="1" customFormat="1" x14ac:dyDescent="0.25">
      <c r="A156" s="43">
        <v>155</v>
      </c>
      <c r="B156" s="45">
        <v>2508</v>
      </c>
      <c r="C156" s="45">
        <v>25</v>
      </c>
      <c r="D156" s="45" t="s">
        <v>20</v>
      </c>
      <c r="E156" s="45">
        <v>1336</v>
      </c>
      <c r="F156" s="45">
        <v>65</v>
      </c>
      <c r="G156" s="22">
        <f t="shared" si="19"/>
        <v>1401</v>
      </c>
      <c r="H156" s="22">
        <f t="shared" si="20"/>
        <v>1541.1000000000001</v>
      </c>
      <c r="I156" s="45">
        <f t="shared" si="16"/>
        <v>30100</v>
      </c>
      <c r="J156" s="46">
        <f t="shared" si="21"/>
        <v>42170100</v>
      </c>
      <c r="K156" s="46">
        <f t="shared" si="22"/>
        <v>46387110</v>
      </c>
      <c r="L156" s="47">
        <f t="shared" si="17"/>
        <v>96500</v>
      </c>
      <c r="M156" s="48">
        <f t="shared" si="18"/>
        <v>4203000</v>
      </c>
      <c r="N156" s="49" t="s">
        <v>24</v>
      </c>
      <c r="P156"/>
    </row>
    <row r="157" spans="1:16" s="1" customFormat="1" x14ac:dyDescent="0.25">
      <c r="A157" s="43">
        <v>156</v>
      </c>
      <c r="B157" s="45">
        <v>2601</v>
      </c>
      <c r="C157" s="45">
        <v>26</v>
      </c>
      <c r="D157" s="45" t="s">
        <v>20</v>
      </c>
      <c r="E157" s="45">
        <v>1336</v>
      </c>
      <c r="F157" s="45">
        <v>65</v>
      </c>
      <c r="G157" s="22">
        <f t="shared" si="19"/>
        <v>1401</v>
      </c>
      <c r="H157" s="22">
        <f t="shared" si="20"/>
        <v>1541.1000000000001</v>
      </c>
      <c r="I157" s="45">
        <f>I156+400</f>
        <v>30500</v>
      </c>
      <c r="J157" s="46">
        <f t="shared" si="21"/>
        <v>42730500</v>
      </c>
      <c r="K157" s="46">
        <f t="shared" si="22"/>
        <v>47003550</v>
      </c>
      <c r="L157" s="47">
        <f t="shared" si="17"/>
        <v>98000</v>
      </c>
      <c r="M157" s="48">
        <f t="shared" si="18"/>
        <v>4203000</v>
      </c>
      <c r="N157" s="49" t="s">
        <v>24</v>
      </c>
      <c r="P157"/>
    </row>
    <row r="158" spans="1:16" s="1" customFormat="1" x14ac:dyDescent="0.25">
      <c r="A158" s="43">
        <v>157</v>
      </c>
      <c r="B158" s="45">
        <v>2602</v>
      </c>
      <c r="C158" s="45">
        <v>26</v>
      </c>
      <c r="D158" s="45" t="s">
        <v>13</v>
      </c>
      <c r="E158" s="45">
        <v>764</v>
      </c>
      <c r="F158" s="45">
        <v>73</v>
      </c>
      <c r="G158" s="22">
        <f t="shared" si="19"/>
        <v>837</v>
      </c>
      <c r="H158" s="22">
        <f t="shared" si="20"/>
        <v>920.7</v>
      </c>
      <c r="I158" s="45">
        <f t="shared" ref="I158:I193" si="23">I157</f>
        <v>30500</v>
      </c>
      <c r="J158" s="46">
        <f t="shared" si="21"/>
        <v>25528500</v>
      </c>
      <c r="K158" s="46">
        <f t="shared" si="22"/>
        <v>28081350</v>
      </c>
      <c r="L158" s="47">
        <f t="shared" si="17"/>
        <v>58500</v>
      </c>
      <c r="M158" s="48">
        <f t="shared" si="18"/>
        <v>2511000</v>
      </c>
      <c r="N158" s="49" t="s">
        <v>24</v>
      </c>
      <c r="P158"/>
    </row>
    <row r="159" spans="1:16" s="1" customFormat="1" x14ac:dyDescent="0.25">
      <c r="A159" s="43">
        <v>158</v>
      </c>
      <c r="B159" s="45">
        <v>2603</v>
      </c>
      <c r="C159" s="45">
        <v>26</v>
      </c>
      <c r="D159" s="45" t="s">
        <v>13</v>
      </c>
      <c r="E159" s="45">
        <v>764</v>
      </c>
      <c r="F159" s="45">
        <v>73</v>
      </c>
      <c r="G159" s="22">
        <f t="shared" si="19"/>
        <v>837</v>
      </c>
      <c r="H159" s="22">
        <f t="shared" si="20"/>
        <v>920.7</v>
      </c>
      <c r="I159" s="45">
        <f t="shared" si="23"/>
        <v>30500</v>
      </c>
      <c r="J159" s="46">
        <f t="shared" si="21"/>
        <v>25528500</v>
      </c>
      <c r="K159" s="46">
        <f t="shared" si="22"/>
        <v>28081350</v>
      </c>
      <c r="L159" s="47">
        <f t="shared" si="17"/>
        <v>58500</v>
      </c>
      <c r="M159" s="48">
        <f t="shared" si="18"/>
        <v>2511000</v>
      </c>
      <c r="N159" s="49" t="s">
        <v>24</v>
      </c>
      <c r="P159"/>
    </row>
    <row r="160" spans="1:16" s="1" customFormat="1" x14ac:dyDescent="0.25">
      <c r="A160" s="43">
        <v>159</v>
      </c>
      <c r="B160" s="45">
        <v>2604</v>
      </c>
      <c r="C160" s="45">
        <v>26</v>
      </c>
      <c r="D160" s="45" t="s">
        <v>20</v>
      </c>
      <c r="E160" s="45">
        <v>1336</v>
      </c>
      <c r="F160" s="45">
        <v>65</v>
      </c>
      <c r="G160" s="22">
        <f t="shared" si="19"/>
        <v>1401</v>
      </c>
      <c r="H160" s="22">
        <f t="shared" si="20"/>
        <v>1541.1000000000001</v>
      </c>
      <c r="I160" s="45">
        <f t="shared" si="23"/>
        <v>30500</v>
      </c>
      <c r="J160" s="46">
        <f t="shared" si="21"/>
        <v>42730500</v>
      </c>
      <c r="K160" s="46">
        <f t="shared" si="22"/>
        <v>47003550</v>
      </c>
      <c r="L160" s="47">
        <f t="shared" si="17"/>
        <v>98000</v>
      </c>
      <c r="M160" s="48">
        <f t="shared" si="18"/>
        <v>4203000</v>
      </c>
      <c r="N160" s="49" t="s">
        <v>24</v>
      </c>
      <c r="P160"/>
    </row>
    <row r="161" spans="1:16" s="1" customFormat="1" x14ac:dyDescent="0.25">
      <c r="A161" s="43">
        <v>160</v>
      </c>
      <c r="B161" s="45">
        <v>2605</v>
      </c>
      <c r="C161" s="45">
        <v>26</v>
      </c>
      <c r="D161" s="45" t="s">
        <v>20</v>
      </c>
      <c r="E161" s="45">
        <v>1336</v>
      </c>
      <c r="F161" s="45">
        <v>65</v>
      </c>
      <c r="G161" s="22">
        <f t="shared" si="19"/>
        <v>1401</v>
      </c>
      <c r="H161" s="22">
        <f t="shared" si="20"/>
        <v>1541.1000000000001</v>
      </c>
      <c r="I161" s="45">
        <f t="shared" si="23"/>
        <v>30500</v>
      </c>
      <c r="J161" s="46">
        <f t="shared" si="21"/>
        <v>42730500</v>
      </c>
      <c r="K161" s="46">
        <f t="shared" si="22"/>
        <v>47003550</v>
      </c>
      <c r="L161" s="47">
        <f t="shared" si="17"/>
        <v>98000</v>
      </c>
      <c r="M161" s="48">
        <f t="shared" si="18"/>
        <v>4203000</v>
      </c>
      <c r="N161" s="49" t="s">
        <v>24</v>
      </c>
      <c r="P161"/>
    </row>
    <row r="162" spans="1:16" s="1" customFormat="1" x14ac:dyDescent="0.25">
      <c r="A162" s="43">
        <v>161</v>
      </c>
      <c r="B162" s="45">
        <v>2606</v>
      </c>
      <c r="C162" s="45">
        <v>26</v>
      </c>
      <c r="D162" s="45" t="s">
        <v>13</v>
      </c>
      <c r="E162" s="45">
        <v>764</v>
      </c>
      <c r="F162" s="45">
        <v>73</v>
      </c>
      <c r="G162" s="22">
        <f t="shared" si="19"/>
        <v>837</v>
      </c>
      <c r="H162" s="22">
        <f t="shared" si="20"/>
        <v>920.7</v>
      </c>
      <c r="I162" s="45">
        <f t="shared" si="23"/>
        <v>30500</v>
      </c>
      <c r="J162" s="46">
        <f t="shared" si="21"/>
        <v>25528500</v>
      </c>
      <c r="K162" s="46">
        <f t="shared" si="22"/>
        <v>28081350</v>
      </c>
      <c r="L162" s="47">
        <f t="shared" si="17"/>
        <v>58500</v>
      </c>
      <c r="M162" s="48">
        <f t="shared" si="18"/>
        <v>2511000</v>
      </c>
      <c r="N162" s="49" t="s">
        <v>24</v>
      </c>
      <c r="P162"/>
    </row>
    <row r="163" spans="1:16" s="1" customFormat="1" x14ac:dyDescent="0.25">
      <c r="A163" s="43">
        <v>162</v>
      </c>
      <c r="B163" s="45">
        <v>2607</v>
      </c>
      <c r="C163" s="45">
        <v>26</v>
      </c>
      <c r="D163" s="45" t="s">
        <v>13</v>
      </c>
      <c r="E163" s="45">
        <v>764</v>
      </c>
      <c r="F163" s="45">
        <v>73</v>
      </c>
      <c r="G163" s="22">
        <f t="shared" si="19"/>
        <v>837</v>
      </c>
      <c r="H163" s="22">
        <f t="shared" si="20"/>
        <v>920.7</v>
      </c>
      <c r="I163" s="45">
        <f t="shared" si="23"/>
        <v>30500</v>
      </c>
      <c r="J163" s="46">
        <f t="shared" si="21"/>
        <v>25528500</v>
      </c>
      <c r="K163" s="46">
        <f t="shared" si="22"/>
        <v>28081350</v>
      </c>
      <c r="L163" s="47">
        <f t="shared" si="17"/>
        <v>58500</v>
      </c>
      <c r="M163" s="48">
        <f t="shared" si="18"/>
        <v>2511000</v>
      </c>
      <c r="N163" s="49" t="s">
        <v>24</v>
      </c>
      <c r="P163"/>
    </row>
    <row r="164" spans="1:16" s="1" customFormat="1" x14ac:dyDescent="0.25">
      <c r="A164" s="43">
        <v>163</v>
      </c>
      <c r="B164" s="45">
        <v>2608</v>
      </c>
      <c r="C164" s="45">
        <v>26</v>
      </c>
      <c r="D164" s="45" t="s">
        <v>20</v>
      </c>
      <c r="E164" s="45">
        <v>1336</v>
      </c>
      <c r="F164" s="45">
        <v>65</v>
      </c>
      <c r="G164" s="22">
        <f t="shared" si="19"/>
        <v>1401</v>
      </c>
      <c r="H164" s="22">
        <f t="shared" si="20"/>
        <v>1541.1000000000001</v>
      </c>
      <c r="I164" s="45">
        <f t="shared" si="23"/>
        <v>30500</v>
      </c>
      <c r="J164" s="46">
        <f t="shared" si="21"/>
        <v>42730500</v>
      </c>
      <c r="K164" s="46">
        <f t="shared" si="22"/>
        <v>47003550</v>
      </c>
      <c r="L164" s="47">
        <f t="shared" si="17"/>
        <v>98000</v>
      </c>
      <c r="M164" s="48">
        <f t="shared" si="18"/>
        <v>4203000</v>
      </c>
      <c r="N164" s="49" t="s">
        <v>24</v>
      </c>
      <c r="P164"/>
    </row>
    <row r="165" spans="1:16" s="1" customFormat="1" x14ac:dyDescent="0.25">
      <c r="A165" s="43">
        <v>164</v>
      </c>
      <c r="B165" s="45">
        <v>2701</v>
      </c>
      <c r="C165" s="45">
        <v>27</v>
      </c>
      <c r="D165" s="45" t="s">
        <v>20</v>
      </c>
      <c r="E165" s="45">
        <v>1336</v>
      </c>
      <c r="F165" s="45">
        <v>65</v>
      </c>
      <c r="G165" s="22">
        <f t="shared" si="19"/>
        <v>1401</v>
      </c>
      <c r="H165" s="22">
        <f t="shared" si="20"/>
        <v>1541.1000000000001</v>
      </c>
      <c r="I165" s="45">
        <f t="shared" si="23"/>
        <v>30500</v>
      </c>
      <c r="J165" s="46">
        <f t="shared" si="21"/>
        <v>42730500</v>
      </c>
      <c r="K165" s="46">
        <f t="shared" si="22"/>
        <v>47003550</v>
      </c>
      <c r="L165" s="47">
        <f t="shared" si="17"/>
        <v>98000</v>
      </c>
      <c r="M165" s="48">
        <f t="shared" si="18"/>
        <v>4203000</v>
      </c>
      <c r="N165" s="49" t="s">
        <v>24</v>
      </c>
      <c r="P165"/>
    </row>
    <row r="166" spans="1:16" s="1" customFormat="1" x14ac:dyDescent="0.25">
      <c r="A166" s="43">
        <v>165</v>
      </c>
      <c r="B166" s="45">
        <v>2702</v>
      </c>
      <c r="C166" s="45">
        <v>27</v>
      </c>
      <c r="D166" s="45" t="s">
        <v>13</v>
      </c>
      <c r="E166" s="45">
        <v>764</v>
      </c>
      <c r="F166" s="45">
        <v>73</v>
      </c>
      <c r="G166" s="22">
        <f t="shared" si="19"/>
        <v>837</v>
      </c>
      <c r="H166" s="22">
        <f t="shared" si="20"/>
        <v>920.7</v>
      </c>
      <c r="I166" s="45">
        <f t="shared" si="23"/>
        <v>30500</v>
      </c>
      <c r="J166" s="46">
        <f t="shared" si="21"/>
        <v>25528500</v>
      </c>
      <c r="K166" s="46">
        <f t="shared" si="22"/>
        <v>28081350</v>
      </c>
      <c r="L166" s="47">
        <f t="shared" si="17"/>
        <v>58500</v>
      </c>
      <c r="M166" s="48">
        <f t="shared" si="18"/>
        <v>2511000</v>
      </c>
      <c r="N166" s="49" t="s">
        <v>24</v>
      </c>
      <c r="P166"/>
    </row>
    <row r="167" spans="1:16" s="1" customFormat="1" x14ac:dyDescent="0.25">
      <c r="A167" s="43">
        <v>166</v>
      </c>
      <c r="B167" s="45">
        <v>2703</v>
      </c>
      <c r="C167" s="45">
        <v>27</v>
      </c>
      <c r="D167" s="45" t="s">
        <v>13</v>
      </c>
      <c r="E167" s="45">
        <v>764</v>
      </c>
      <c r="F167" s="45">
        <v>73</v>
      </c>
      <c r="G167" s="22">
        <f t="shared" si="19"/>
        <v>837</v>
      </c>
      <c r="H167" s="22">
        <f t="shared" si="20"/>
        <v>920.7</v>
      </c>
      <c r="I167" s="45">
        <f t="shared" si="23"/>
        <v>30500</v>
      </c>
      <c r="J167" s="46">
        <f t="shared" si="21"/>
        <v>25528500</v>
      </c>
      <c r="K167" s="46">
        <f t="shared" si="22"/>
        <v>28081350</v>
      </c>
      <c r="L167" s="47">
        <f t="shared" si="17"/>
        <v>58500</v>
      </c>
      <c r="M167" s="48">
        <f t="shared" si="18"/>
        <v>2511000</v>
      </c>
      <c r="N167" s="49" t="s">
        <v>24</v>
      </c>
      <c r="P167"/>
    </row>
    <row r="168" spans="1:16" s="1" customFormat="1" x14ac:dyDescent="0.25">
      <c r="A168" s="43">
        <v>167</v>
      </c>
      <c r="B168" s="45">
        <v>2704</v>
      </c>
      <c r="C168" s="45">
        <v>27</v>
      </c>
      <c r="D168" s="45" t="s">
        <v>20</v>
      </c>
      <c r="E168" s="45">
        <v>1336</v>
      </c>
      <c r="F168" s="45">
        <v>65</v>
      </c>
      <c r="G168" s="22">
        <f t="shared" si="19"/>
        <v>1401</v>
      </c>
      <c r="H168" s="22">
        <f t="shared" si="20"/>
        <v>1541.1000000000001</v>
      </c>
      <c r="I168" s="45">
        <f t="shared" si="23"/>
        <v>30500</v>
      </c>
      <c r="J168" s="46">
        <f t="shared" si="21"/>
        <v>42730500</v>
      </c>
      <c r="K168" s="46">
        <f t="shared" si="22"/>
        <v>47003550</v>
      </c>
      <c r="L168" s="47">
        <f t="shared" si="17"/>
        <v>98000</v>
      </c>
      <c r="M168" s="48">
        <f t="shared" si="18"/>
        <v>4203000</v>
      </c>
      <c r="N168" s="49" t="s">
        <v>24</v>
      </c>
      <c r="P168"/>
    </row>
    <row r="169" spans="1:16" s="1" customFormat="1" x14ac:dyDescent="0.25">
      <c r="A169" s="43">
        <v>168</v>
      </c>
      <c r="B169" s="45">
        <v>2705</v>
      </c>
      <c r="C169" s="45">
        <v>27</v>
      </c>
      <c r="D169" s="45" t="s">
        <v>20</v>
      </c>
      <c r="E169" s="45">
        <v>1336</v>
      </c>
      <c r="F169" s="45">
        <v>65</v>
      </c>
      <c r="G169" s="22">
        <f t="shared" si="19"/>
        <v>1401</v>
      </c>
      <c r="H169" s="22">
        <f t="shared" si="20"/>
        <v>1541.1000000000001</v>
      </c>
      <c r="I169" s="45">
        <f t="shared" si="23"/>
        <v>30500</v>
      </c>
      <c r="J169" s="46">
        <f t="shared" si="21"/>
        <v>42730500</v>
      </c>
      <c r="K169" s="46">
        <f t="shared" si="22"/>
        <v>47003550</v>
      </c>
      <c r="L169" s="47">
        <f t="shared" si="17"/>
        <v>98000</v>
      </c>
      <c r="M169" s="48">
        <f t="shared" si="18"/>
        <v>4203000</v>
      </c>
      <c r="N169" s="49" t="s">
        <v>24</v>
      </c>
      <c r="P169"/>
    </row>
    <row r="170" spans="1:16" s="1" customFormat="1" x14ac:dyDescent="0.25">
      <c r="A170" s="43">
        <v>169</v>
      </c>
      <c r="B170" s="45">
        <v>2706</v>
      </c>
      <c r="C170" s="45">
        <v>27</v>
      </c>
      <c r="D170" s="45" t="s">
        <v>13</v>
      </c>
      <c r="E170" s="45">
        <v>764</v>
      </c>
      <c r="F170" s="45">
        <v>73</v>
      </c>
      <c r="G170" s="22">
        <f t="shared" si="19"/>
        <v>837</v>
      </c>
      <c r="H170" s="22">
        <f t="shared" si="20"/>
        <v>920.7</v>
      </c>
      <c r="I170" s="45">
        <f t="shared" si="23"/>
        <v>30500</v>
      </c>
      <c r="J170" s="46">
        <f t="shared" si="21"/>
        <v>25528500</v>
      </c>
      <c r="K170" s="46">
        <f t="shared" si="22"/>
        <v>28081350</v>
      </c>
      <c r="L170" s="47">
        <f t="shared" si="17"/>
        <v>58500</v>
      </c>
      <c r="M170" s="48">
        <f t="shared" si="18"/>
        <v>2511000</v>
      </c>
      <c r="N170" s="49" t="s">
        <v>24</v>
      </c>
      <c r="P170"/>
    </row>
    <row r="171" spans="1:16" s="1" customFormat="1" x14ac:dyDescent="0.25">
      <c r="A171" s="43">
        <v>170</v>
      </c>
      <c r="B171" s="45">
        <v>2707</v>
      </c>
      <c r="C171" s="45">
        <v>27</v>
      </c>
      <c r="D171" s="45" t="s">
        <v>13</v>
      </c>
      <c r="E171" s="45">
        <v>764</v>
      </c>
      <c r="F171" s="45">
        <v>73</v>
      </c>
      <c r="G171" s="22">
        <f t="shared" si="19"/>
        <v>837</v>
      </c>
      <c r="H171" s="22">
        <f t="shared" si="20"/>
        <v>920.7</v>
      </c>
      <c r="I171" s="45">
        <f t="shared" si="23"/>
        <v>30500</v>
      </c>
      <c r="J171" s="46">
        <f t="shared" si="21"/>
        <v>25528500</v>
      </c>
      <c r="K171" s="46">
        <f t="shared" si="22"/>
        <v>28081350</v>
      </c>
      <c r="L171" s="47">
        <f t="shared" si="17"/>
        <v>58500</v>
      </c>
      <c r="M171" s="48">
        <f t="shared" si="18"/>
        <v>2511000</v>
      </c>
      <c r="N171" s="49" t="s">
        <v>24</v>
      </c>
      <c r="P171"/>
    </row>
    <row r="172" spans="1:16" s="1" customFormat="1" x14ac:dyDescent="0.25">
      <c r="A172" s="43">
        <v>171</v>
      </c>
      <c r="B172" s="45">
        <v>2708</v>
      </c>
      <c r="C172" s="45">
        <v>27</v>
      </c>
      <c r="D172" s="45" t="s">
        <v>20</v>
      </c>
      <c r="E172" s="45">
        <v>1336</v>
      </c>
      <c r="F172" s="45">
        <v>65</v>
      </c>
      <c r="G172" s="22">
        <f t="shared" si="19"/>
        <v>1401</v>
      </c>
      <c r="H172" s="22">
        <f t="shared" si="20"/>
        <v>1541.1000000000001</v>
      </c>
      <c r="I172" s="45">
        <f t="shared" si="23"/>
        <v>30500</v>
      </c>
      <c r="J172" s="46">
        <f t="shared" si="21"/>
        <v>42730500</v>
      </c>
      <c r="K172" s="46">
        <f t="shared" si="22"/>
        <v>47003550</v>
      </c>
      <c r="L172" s="47">
        <f t="shared" si="17"/>
        <v>98000</v>
      </c>
      <c r="M172" s="48">
        <f t="shared" si="18"/>
        <v>4203000</v>
      </c>
      <c r="N172" s="49" t="s">
        <v>24</v>
      </c>
      <c r="P172"/>
    </row>
    <row r="173" spans="1:16" s="1" customFormat="1" x14ac:dyDescent="0.25">
      <c r="A173" s="43">
        <v>172</v>
      </c>
      <c r="B173" s="45">
        <v>2801</v>
      </c>
      <c r="C173" s="45">
        <v>28</v>
      </c>
      <c r="D173" s="45" t="s">
        <v>39</v>
      </c>
      <c r="E173" s="45">
        <v>1593</v>
      </c>
      <c r="F173" s="45">
        <v>64</v>
      </c>
      <c r="G173" s="22">
        <f t="shared" si="19"/>
        <v>1657</v>
      </c>
      <c r="H173" s="22">
        <f t="shared" si="20"/>
        <v>1822.7</v>
      </c>
      <c r="I173" s="45">
        <f t="shared" si="23"/>
        <v>30500</v>
      </c>
      <c r="J173" s="46">
        <f t="shared" si="21"/>
        <v>50538500</v>
      </c>
      <c r="K173" s="46">
        <f t="shared" si="22"/>
        <v>55592350</v>
      </c>
      <c r="L173" s="47">
        <f t="shared" si="17"/>
        <v>116000</v>
      </c>
      <c r="M173" s="48">
        <f t="shared" si="18"/>
        <v>4971000</v>
      </c>
      <c r="N173" s="49" t="s">
        <v>24</v>
      </c>
      <c r="P173"/>
    </row>
    <row r="174" spans="1:16" s="1" customFormat="1" x14ac:dyDescent="0.25">
      <c r="A174" s="43">
        <v>173</v>
      </c>
      <c r="B174" s="45">
        <v>2805</v>
      </c>
      <c r="C174" s="45">
        <v>28</v>
      </c>
      <c r="D174" s="45" t="s">
        <v>20</v>
      </c>
      <c r="E174" s="45">
        <v>1336</v>
      </c>
      <c r="F174" s="45">
        <v>65</v>
      </c>
      <c r="G174" s="22">
        <f t="shared" si="19"/>
        <v>1401</v>
      </c>
      <c r="H174" s="22">
        <f t="shared" si="20"/>
        <v>1541.1000000000001</v>
      </c>
      <c r="I174" s="45">
        <f t="shared" si="23"/>
        <v>30500</v>
      </c>
      <c r="J174" s="46">
        <f t="shared" si="21"/>
        <v>42730500</v>
      </c>
      <c r="K174" s="46">
        <f t="shared" si="22"/>
        <v>47003550</v>
      </c>
      <c r="L174" s="47">
        <f t="shared" si="17"/>
        <v>98000</v>
      </c>
      <c r="M174" s="48">
        <f t="shared" si="18"/>
        <v>4203000</v>
      </c>
      <c r="N174" s="49" t="s">
        <v>24</v>
      </c>
      <c r="P174"/>
    </row>
    <row r="175" spans="1:16" s="1" customFormat="1" x14ac:dyDescent="0.25">
      <c r="A175" s="43">
        <v>174</v>
      </c>
      <c r="B175" s="45">
        <v>2806</v>
      </c>
      <c r="C175" s="45">
        <v>28</v>
      </c>
      <c r="D175" s="45" t="s">
        <v>13</v>
      </c>
      <c r="E175" s="45">
        <v>764</v>
      </c>
      <c r="F175" s="45">
        <v>73</v>
      </c>
      <c r="G175" s="22">
        <f t="shared" si="19"/>
        <v>837</v>
      </c>
      <c r="H175" s="22">
        <f t="shared" si="20"/>
        <v>920.7</v>
      </c>
      <c r="I175" s="45">
        <f t="shared" si="23"/>
        <v>30500</v>
      </c>
      <c r="J175" s="46">
        <f t="shared" si="21"/>
        <v>25528500</v>
      </c>
      <c r="K175" s="46">
        <f t="shared" si="22"/>
        <v>28081350</v>
      </c>
      <c r="L175" s="47">
        <f t="shared" si="17"/>
        <v>58500</v>
      </c>
      <c r="M175" s="48">
        <f t="shared" si="18"/>
        <v>2511000</v>
      </c>
      <c r="N175" s="49" t="s">
        <v>24</v>
      </c>
      <c r="P175"/>
    </row>
    <row r="176" spans="1:16" s="1" customFormat="1" x14ac:dyDescent="0.25">
      <c r="A176" s="43">
        <v>175</v>
      </c>
      <c r="B176" s="45">
        <v>2807</v>
      </c>
      <c r="C176" s="45">
        <v>28</v>
      </c>
      <c r="D176" s="45" t="s">
        <v>13</v>
      </c>
      <c r="E176" s="45">
        <v>764</v>
      </c>
      <c r="F176" s="45">
        <v>73</v>
      </c>
      <c r="G176" s="22">
        <f t="shared" si="19"/>
        <v>837</v>
      </c>
      <c r="H176" s="22">
        <f t="shared" si="20"/>
        <v>920.7</v>
      </c>
      <c r="I176" s="45">
        <f t="shared" si="23"/>
        <v>30500</v>
      </c>
      <c r="J176" s="46">
        <f t="shared" si="21"/>
        <v>25528500</v>
      </c>
      <c r="K176" s="46">
        <f t="shared" si="22"/>
        <v>28081350</v>
      </c>
      <c r="L176" s="47">
        <f t="shared" si="17"/>
        <v>58500</v>
      </c>
      <c r="M176" s="48">
        <f t="shared" si="18"/>
        <v>2511000</v>
      </c>
      <c r="N176" s="49" t="s">
        <v>24</v>
      </c>
      <c r="P176"/>
    </row>
    <row r="177" spans="1:16" s="1" customFormat="1" x14ac:dyDescent="0.25">
      <c r="A177" s="43">
        <v>176</v>
      </c>
      <c r="B177" s="45">
        <v>2808</v>
      </c>
      <c r="C177" s="45">
        <v>28</v>
      </c>
      <c r="D177" s="45" t="s">
        <v>20</v>
      </c>
      <c r="E177" s="45">
        <v>1336</v>
      </c>
      <c r="F177" s="45">
        <v>65</v>
      </c>
      <c r="G177" s="22">
        <f t="shared" si="19"/>
        <v>1401</v>
      </c>
      <c r="H177" s="22">
        <f t="shared" si="20"/>
        <v>1541.1000000000001</v>
      </c>
      <c r="I177" s="45">
        <f t="shared" si="23"/>
        <v>30500</v>
      </c>
      <c r="J177" s="46">
        <f t="shared" si="21"/>
        <v>42730500</v>
      </c>
      <c r="K177" s="46">
        <f t="shared" si="22"/>
        <v>47003550</v>
      </c>
      <c r="L177" s="47">
        <f t="shared" si="17"/>
        <v>98000</v>
      </c>
      <c r="M177" s="48">
        <f t="shared" si="18"/>
        <v>4203000</v>
      </c>
      <c r="N177" s="49" t="s">
        <v>24</v>
      </c>
      <c r="P177"/>
    </row>
    <row r="178" spans="1:16" s="1" customFormat="1" x14ac:dyDescent="0.25">
      <c r="A178" s="43">
        <v>177</v>
      </c>
      <c r="B178" s="45">
        <v>2901</v>
      </c>
      <c r="C178" s="45">
        <v>29</v>
      </c>
      <c r="D178" s="45" t="s">
        <v>20</v>
      </c>
      <c r="E178" s="45">
        <v>1336</v>
      </c>
      <c r="F178" s="45">
        <v>65</v>
      </c>
      <c r="G178" s="22">
        <f t="shared" si="19"/>
        <v>1401</v>
      </c>
      <c r="H178" s="22">
        <f t="shared" si="20"/>
        <v>1541.1000000000001</v>
      </c>
      <c r="I178" s="45">
        <f t="shared" si="23"/>
        <v>30500</v>
      </c>
      <c r="J178" s="46">
        <f t="shared" si="21"/>
        <v>42730500</v>
      </c>
      <c r="K178" s="46">
        <f t="shared" si="22"/>
        <v>47003550</v>
      </c>
      <c r="L178" s="47">
        <f t="shared" si="17"/>
        <v>98000</v>
      </c>
      <c r="M178" s="48">
        <f t="shared" si="18"/>
        <v>4203000</v>
      </c>
      <c r="N178" s="49" t="s">
        <v>24</v>
      </c>
      <c r="P178"/>
    </row>
    <row r="179" spans="1:16" s="1" customFormat="1" x14ac:dyDescent="0.25">
      <c r="A179" s="43">
        <v>178</v>
      </c>
      <c r="B179" s="45">
        <v>2902</v>
      </c>
      <c r="C179" s="45">
        <v>29</v>
      </c>
      <c r="D179" s="45" t="s">
        <v>13</v>
      </c>
      <c r="E179" s="45">
        <v>764</v>
      </c>
      <c r="F179" s="45">
        <v>73</v>
      </c>
      <c r="G179" s="22">
        <f t="shared" si="19"/>
        <v>837</v>
      </c>
      <c r="H179" s="22">
        <f t="shared" si="20"/>
        <v>920.7</v>
      </c>
      <c r="I179" s="45">
        <f t="shared" si="23"/>
        <v>30500</v>
      </c>
      <c r="J179" s="46">
        <f t="shared" si="21"/>
        <v>25528500</v>
      </c>
      <c r="K179" s="46">
        <f t="shared" si="22"/>
        <v>28081350</v>
      </c>
      <c r="L179" s="47">
        <f t="shared" si="17"/>
        <v>58500</v>
      </c>
      <c r="M179" s="48">
        <f t="shared" si="18"/>
        <v>2511000</v>
      </c>
      <c r="N179" s="49" t="s">
        <v>24</v>
      </c>
      <c r="P179"/>
    </row>
    <row r="180" spans="1:16" s="1" customFormat="1" x14ac:dyDescent="0.25">
      <c r="A180" s="43">
        <v>179</v>
      </c>
      <c r="B180" s="45">
        <v>2903</v>
      </c>
      <c r="C180" s="45">
        <v>29</v>
      </c>
      <c r="D180" s="45" t="s">
        <v>13</v>
      </c>
      <c r="E180" s="45">
        <v>764</v>
      </c>
      <c r="F180" s="45">
        <v>73</v>
      </c>
      <c r="G180" s="22">
        <f t="shared" si="19"/>
        <v>837</v>
      </c>
      <c r="H180" s="22">
        <f t="shared" si="20"/>
        <v>920.7</v>
      </c>
      <c r="I180" s="45">
        <f t="shared" si="23"/>
        <v>30500</v>
      </c>
      <c r="J180" s="46">
        <f t="shared" si="21"/>
        <v>25528500</v>
      </c>
      <c r="K180" s="46">
        <f t="shared" si="22"/>
        <v>28081350</v>
      </c>
      <c r="L180" s="47">
        <f t="shared" si="17"/>
        <v>58500</v>
      </c>
      <c r="M180" s="48">
        <f t="shared" si="18"/>
        <v>2511000</v>
      </c>
      <c r="N180" s="49" t="s">
        <v>24</v>
      </c>
      <c r="P180"/>
    </row>
    <row r="181" spans="1:16" s="1" customFormat="1" x14ac:dyDescent="0.25">
      <c r="A181" s="43">
        <v>180</v>
      </c>
      <c r="B181" s="45">
        <v>2904</v>
      </c>
      <c r="C181" s="45">
        <v>29</v>
      </c>
      <c r="D181" s="45" t="s">
        <v>20</v>
      </c>
      <c r="E181" s="45">
        <v>1336</v>
      </c>
      <c r="F181" s="45">
        <v>65</v>
      </c>
      <c r="G181" s="22">
        <f t="shared" si="19"/>
        <v>1401</v>
      </c>
      <c r="H181" s="22">
        <f t="shared" si="20"/>
        <v>1541.1000000000001</v>
      </c>
      <c r="I181" s="45">
        <f t="shared" si="23"/>
        <v>30500</v>
      </c>
      <c r="J181" s="46">
        <f t="shared" si="21"/>
        <v>42730500</v>
      </c>
      <c r="K181" s="46">
        <f t="shared" si="22"/>
        <v>47003550</v>
      </c>
      <c r="L181" s="47">
        <f t="shared" si="17"/>
        <v>98000</v>
      </c>
      <c r="M181" s="48">
        <f t="shared" si="18"/>
        <v>4203000</v>
      </c>
      <c r="N181" s="49" t="s">
        <v>24</v>
      </c>
      <c r="P181"/>
    </row>
    <row r="182" spans="1:16" s="1" customFormat="1" x14ac:dyDescent="0.25">
      <c r="A182" s="43">
        <v>181</v>
      </c>
      <c r="B182" s="45">
        <v>2905</v>
      </c>
      <c r="C182" s="45">
        <v>29</v>
      </c>
      <c r="D182" s="45" t="s">
        <v>20</v>
      </c>
      <c r="E182" s="45">
        <v>1336</v>
      </c>
      <c r="F182" s="45">
        <v>65</v>
      </c>
      <c r="G182" s="22">
        <f t="shared" si="19"/>
        <v>1401</v>
      </c>
      <c r="H182" s="22">
        <f t="shared" si="20"/>
        <v>1541.1000000000001</v>
      </c>
      <c r="I182" s="45">
        <f t="shared" si="23"/>
        <v>30500</v>
      </c>
      <c r="J182" s="46">
        <f t="shared" si="21"/>
        <v>42730500</v>
      </c>
      <c r="K182" s="46">
        <f t="shared" si="22"/>
        <v>47003550</v>
      </c>
      <c r="L182" s="47">
        <f t="shared" si="17"/>
        <v>98000</v>
      </c>
      <c r="M182" s="48">
        <f t="shared" si="18"/>
        <v>4203000</v>
      </c>
      <c r="N182" s="49" t="s">
        <v>24</v>
      </c>
      <c r="P182"/>
    </row>
    <row r="183" spans="1:16" s="1" customFormat="1" x14ac:dyDescent="0.25">
      <c r="A183" s="43">
        <v>182</v>
      </c>
      <c r="B183" s="45">
        <v>2906</v>
      </c>
      <c r="C183" s="45">
        <v>29</v>
      </c>
      <c r="D183" s="45" t="s">
        <v>13</v>
      </c>
      <c r="E183" s="45">
        <v>764</v>
      </c>
      <c r="F183" s="45">
        <v>73</v>
      </c>
      <c r="G183" s="22">
        <f t="shared" si="19"/>
        <v>837</v>
      </c>
      <c r="H183" s="22">
        <f t="shared" si="20"/>
        <v>920.7</v>
      </c>
      <c r="I183" s="45">
        <f t="shared" si="23"/>
        <v>30500</v>
      </c>
      <c r="J183" s="46">
        <f t="shared" si="21"/>
        <v>25528500</v>
      </c>
      <c r="K183" s="46">
        <f t="shared" si="22"/>
        <v>28081350</v>
      </c>
      <c r="L183" s="47">
        <f t="shared" si="17"/>
        <v>58500</v>
      </c>
      <c r="M183" s="48">
        <f t="shared" si="18"/>
        <v>2511000</v>
      </c>
      <c r="N183" s="49" t="s">
        <v>24</v>
      </c>
      <c r="P183"/>
    </row>
    <row r="184" spans="1:16" s="1" customFormat="1" x14ac:dyDescent="0.25">
      <c r="A184" s="43">
        <v>183</v>
      </c>
      <c r="B184" s="45">
        <v>2907</v>
      </c>
      <c r="C184" s="45">
        <v>29</v>
      </c>
      <c r="D184" s="45" t="s">
        <v>13</v>
      </c>
      <c r="E184" s="45">
        <v>764</v>
      </c>
      <c r="F184" s="45">
        <v>73</v>
      </c>
      <c r="G184" s="22">
        <f t="shared" si="19"/>
        <v>837</v>
      </c>
      <c r="H184" s="22">
        <f t="shared" si="20"/>
        <v>920.7</v>
      </c>
      <c r="I184" s="45">
        <f t="shared" si="23"/>
        <v>30500</v>
      </c>
      <c r="J184" s="46">
        <f t="shared" si="21"/>
        <v>25528500</v>
      </c>
      <c r="K184" s="46">
        <f t="shared" si="22"/>
        <v>28081350</v>
      </c>
      <c r="L184" s="47">
        <f t="shared" si="17"/>
        <v>58500</v>
      </c>
      <c r="M184" s="48">
        <f t="shared" si="18"/>
        <v>2511000</v>
      </c>
      <c r="N184" s="49" t="s">
        <v>24</v>
      </c>
      <c r="P184"/>
    </row>
    <row r="185" spans="1:16" s="1" customFormat="1" x14ac:dyDescent="0.25">
      <c r="A185" s="43">
        <v>184</v>
      </c>
      <c r="B185" s="45">
        <v>2908</v>
      </c>
      <c r="C185" s="45">
        <v>29</v>
      </c>
      <c r="D185" s="45" t="s">
        <v>20</v>
      </c>
      <c r="E185" s="45">
        <v>1336</v>
      </c>
      <c r="F185" s="45">
        <v>65</v>
      </c>
      <c r="G185" s="22">
        <f t="shared" si="19"/>
        <v>1401</v>
      </c>
      <c r="H185" s="22">
        <f t="shared" si="20"/>
        <v>1541.1000000000001</v>
      </c>
      <c r="I185" s="45">
        <f t="shared" si="23"/>
        <v>30500</v>
      </c>
      <c r="J185" s="46">
        <f t="shared" si="21"/>
        <v>42730500</v>
      </c>
      <c r="K185" s="46">
        <f t="shared" si="22"/>
        <v>47003550</v>
      </c>
      <c r="L185" s="47">
        <f t="shared" si="17"/>
        <v>98000</v>
      </c>
      <c r="M185" s="48">
        <f t="shared" si="18"/>
        <v>4203000</v>
      </c>
      <c r="N185" s="49" t="s">
        <v>24</v>
      </c>
      <c r="P185"/>
    </row>
    <row r="186" spans="1:16" s="1" customFormat="1" x14ac:dyDescent="0.25">
      <c r="A186" s="43">
        <v>185</v>
      </c>
      <c r="B186" s="45">
        <v>3001</v>
      </c>
      <c r="C186" s="45">
        <v>30</v>
      </c>
      <c r="D186" s="45" t="s">
        <v>20</v>
      </c>
      <c r="E186" s="45">
        <v>1336</v>
      </c>
      <c r="F186" s="45">
        <v>65</v>
      </c>
      <c r="G186" s="22">
        <f t="shared" si="19"/>
        <v>1401</v>
      </c>
      <c r="H186" s="22">
        <f t="shared" si="20"/>
        <v>1541.1000000000001</v>
      </c>
      <c r="I186" s="45">
        <f t="shared" si="23"/>
        <v>30500</v>
      </c>
      <c r="J186" s="46">
        <f t="shared" si="21"/>
        <v>42730500</v>
      </c>
      <c r="K186" s="46">
        <f t="shared" si="22"/>
        <v>47003550</v>
      </c>
      <c r="L186" s="47">
        <f t="shared" si="17"/>
        <v>98000</v>
      </c>
      <c r="M186" s="48">
        <f t="shared" si="18"/>
        <v>4203000</v>
      </c>
      <c r="N186" s="49" t="s">
        <v>24</v>
      </c>
      <c r="P186"/>
    </row>
    <row r="187" spans="1:16" s="1" customFormat="1" x14ac:dyDescent="0.25">
      <c r="A187" s="43">
        <v>186</v>
      </c>
      <c r="B187" s="45">
        <v>3002</v>
      </c>
      <c r="C187" s="45">
        <v>30</v>
      </c>
      <c r="D187" s="45" t="s">
        <v>13</v>
      </c>
      <c r="E187" s="45">
        <v>764</v>
      </c>
      <c r="F187" s="45">
        <v>73</v>
      </c>
      <c r="G187" s="22">
        <f t="shared" si="19"/>
        <v>837</v>
      </c>
      <c r="H187" s="22">
        <f t="shared" si="20"/>
        <v>920.7</v>
      </c>
      <c r="I187" s="45">
        <f t="shared" si="23"/>
        <v>30500</v>
      </c>
      <c r="J187" s="46">
        <f t="shared" si="21"/>
        <v>25528500</v>
      </c>
      <c r="K187" s="46">
        <f t="shared" si="22"/>
        <v>28081350</v>
      </c>
      <c r="L187" s="47">
        <f t="shared" si="17"/>
        <v>58500</v>
      </c>
      <c r="M187" s="48">
        <f t="shared" si="18"/>
        <v>2511000</v>
      </c>
      <c r="N187" s="49" t="s">
        <v>24</v>
      </c>
      <c r="P187"/>
    </row>
    <row r="188" spans="1:16" s="1" customFormat="1" x14ac:dyDescent="0.25">
      <c r="A188" s="43">
        <v>187</v>
      </c>
      <c r="B188" s="45">
        <v>3003</v>
      </c>
      <c r="C188" s="45">
        <v>30</v>
      </c>
      <c r="D188" s="45" t="s">
        <v>13</v>
      </c>
      <c r="E188" s="45">
        <v>764</v>
      </c>
      <c r="F188" s="45">
        <v>73</v>
      </c>
      <c r="G188" s="22">
        <f t="shared" si="19"/>
        <v>837</v>
      </c>
      <c r="H188" s="22">
        <f t="shared" si="20"/>
        <v>920.7</v>
      </c>
      <c r="I188" s="45">
        <f t="shared" si="23"/>
        <v>30500</v>
      </c>
      <c r="J188" s="46">
        <f t="shared" si="21"/>
        <v>25528500</v>
      </c>
      <c r="K188" s="46">
        <f t="shared" si="22"/>
        <v>28081350</v>
      </c>
      <c r="L188" s="47">
        <f t="shared" si="17"/>
        <v>58500</v>
      </c>
      <c r="M188" s="48">
        <f t="shared" si="18"/>
        <v>2511000</v>
      </c>
      <c r="N188" s="49" t="s">
        <v>24</v>
      </c>
      <c r="P188"/>
    </row>
    <row r="189" spans="1:16" s="1" customFormat="1" x14ac:dyDescent="0.25">
      <c r="A189" s="43">
        <v>188</v>
      </c>
      <c r="B189" s="45">
        <v>3004</v>
      </c>
      <c r="C189" s="45">
        <v>30</v>
      </c>
      <c r="D189" s="45" t="s">
        <v>20</v>
      </c>
      <c r="E189" s="45">
        <v>1336</v>
      </c>
      <c r="F189" s="45">
        <v>65</v>
      </c>
      <c r="G189" s="22">
        <f t="shared" si="19"/>
        <v>1401</v>
      </c>
      <c r="H189" s="22">
        <f t="shared" si="20"/>
        <v>1541.1000000000001</v>
      </c>
      <c r="I189" s="45">
        <f t="shared" si="23"/>
        <v>30500</v>
      </c>
      <c r="J189" s="46">
        <f t="shared" si="21"/>
        <v>42730500</v>
      </c>
      <c r="K189" s="46">
        <f t="shared" si="22"/>
        <v>47003550</v>
      </c>
      <c r="L189" s="47">
        <f t="shared" si="17"/>
        <v>98000</v>
      </c>
      <c r="M189" s="48">
        <f t="shared" si="18"/>
        <v>4203000</v>
      </c>
      <c r="N189" s="49" t="s">
        <v>24</v>
      </c>
      <c r="P189"/>
    </row>
    <row r="190" spans="1:16" s="1" customFormat="1" x14ac:dyDescent="0.25">
      <c r="A190" s="43">
        <v>189</v>
      </c>
      <c r="B190" s="45">
        <v>3005</v>
      </c>
      <c r="C190" s="45">
        <v>30</v>
      </c>
      <c r="D190" s="45" t="s">
        <v>20</v>
      </c>
      <c r="E190" s="45">
        <v>1336</v>
      </c>
      <c r="F190" s="45">
        <v>65</v>
      </c>
      <c r="G190" s="22">
        <f t="shared" si="19"/>
        <v>1401</v>
      </c>
      <c r="H190" s="22">
        <f t="shared" si="20"/>
        <v>1541.1000000000001</v>
      </c>
      <c r="I190" s="45">
        <f t="shared" si="23"/>
        <v>30500</v>
      </c>
      <c r="J190" s="46">
        <f t="shared" si="21"/>
        <v>42730500</v>
      </c>
      <c r="K190" s="46">
        <f t="shared" si="22"/>
        <v>47003550</v>
      </c>
      <c r="L190" s="47">
        <f t="shared" ref="L190:L253" si="24">MROUND((K190*0.025/12),500)</f>
        <v>98000</v>
      </c>
      <c r="M190" s="48">
        <f t="shared" ref="M190:M253" si="25">G190*3000</f>
        <v>4203000</v>
      </c>
      <c r="N190" s="49" t="s">
        <v>24</v>
      </c>
      <c r="P190"/>
    </row>
    <row r="191" spans="1:16" s="1" customFormat="1" x14ac:dyDescent="0.25">
      <c r="A191" s="43">
        <v>190</v>
      </c>
      <c r="B191" s="45">
        <v>3006</v>
      </c>
      <c r="C191" s="45">
        <v>30</v>
      </c>
      <c r="D191" s="45" t="s">
        <v>13</v>
      </c>
      <c r="E191" s="45">
        <v>764</v>
      </c>
      <c r="F191" s="45">
        <v>73</v>
      </c>
      <c r="G191" s="22">
        <f t="shared" ref="G191:G254" si="26">E191+F191</f>
        <v>837</v>
      </c>
      <c r="H191" s="22">
        <f t="shared" ref="H191:H254" si="27">G191*1.1</f>
        <v>920.7</v>
      </c>
      <c r="I191" s="45">
        <f t="shared" si="23"/>
        <v>30500</v>
      </c>
      <c r="J191" s="46">
        <f t="shared" ref="J191:J254" si="28">G191*I191</f>
        <v>25528500</v>
      </c>
      <c r="K191" s="46">
        <f t="shared" ref="K191:K254" si="29">ROUND(J191*1.1,0)</f>
        <v>28081350</v>
      </c>
      <c r="L191" s="47">
        <f t="shared" si="24"/>
        <v>58500</v>
      </c>
      <c r="M191" s="48">
        <f t="shared" si="25"/>
        <v>2511000</v>
      </c>
      <c r="N191" s="49" t="s">
        <v>24</v>
      </c>
      <c r="P191"/>
    </row>
    <row r="192" spans="1:16" s="1" customFormat="1" x14ac:dyDescent="0.25">
      <c r="A192" s="43">
        <v>191</v>
      </c>
      <c r="B192" s="45">
        <v>3007</v>
      </c>
      <c r="C192" s="45">
        <v>30</v>
      </c>
      <c r="D192" s="45" t="s">
        <v>13</v>
      </c>
      <c r="E192" s="45">
        <v>764</v>
      </c>
      <c r="F192" s="45">
        <v>73</v>
      </c>
      <c r="G192" s="22">
        <f t="shared" si="26"/>
        <v>837</v>
      </c>
      <c r="H192" s="22">
        <f t="shared" si="27"/>
        <v>920.7</v>
      </c>
      <c r="I192" s="45">
        <f t="shared" si="23"/>
        <v>30500</v>
      </c>
      <c r="J192" s="46">
        <f t="shared" si="28"/>
        <v>25528500</v>
      </c>
      <c r="K192" s="46">
        <f t="shared" si="29"/>
        <v>28081350</v>
      </c>
      <c r="L192" s="47">
        <f t="shared" si="24"/>
        <v>58500</v>
      </c>
      <c r="M192" s="48">
        <f t="shared" si="25"/>
        <v>2511000</v>
      </c>
      <c r="N192" s="49" t="s">
        <v>24</v>
      </c>
      <c r="P192"/>
    </row>
    <row r="193" spans="1:16" s="1" customFormat="1" x14ac:dyDescent="0.25">
      <c r="A193" s="43">
        <v>192</v>
      </c>
      <c r="B193" s="45">
        <v>3008</v>
      </c>
      <c r="C193" s="45">
        <v>30</v>
      </c>
      <c r="D193" s="45" t="s">
        <v>20</v>
      </c>
      <c r="E193" s="45">
        <v>1336</v>
      </c>
      <c r="F193" s="45">
        <v>65</v>
      </c>
      <c r="G193" s="22">
        <f t="shared" si="26"/>
        <v>1401</v>
      </c>
      <c r="H193" s="22">
        <f t="shared" si="27"/>
        <v>1541.1000000000001</v>
      </c>
      <c r="I193" s="45">
        <f t="shared" si="23"/>
        <v>30500</v>
      </c>
      <c r="J193" s="46">
        <f t="shared" si="28"/>
        <v>42730500</v>
      </c>
      <c r="K193" s="46">
        <f t="shared" si="29"/>
        <v>47003550</v>
      </c>
      <c r="L193" s="47">
        <f t="shared" si="24"/>
        <v>98000</v>
      </c>
      <c r="M193" s="48">
        <f t="shared" si="25"/>
        <v>4203000</v>
      </c>
      <c r="N193" s="49" t="s">
        <v>24</v>
      </c>
      <c r="P193"/>
    </row>
    <row r="194" spans="1:16" s="1" customFormat="1" x14ac:dyDescent="0.25">
      <c r="A194" s="43">
        <v>193</v>
      </c>
      <c r="B194" s="45">
        <v>3101</v>
      </c>
      <c r="C194" s="45">
        <v>31</v>
      </c>
      <c r="D194" s="45" t="s">
        <v>20</v>
      </c>
      <c r="E194" s="45">
        <v>1336</v>
      </c>
      <c r="F194" s="45">
        <v>65</v>
      </c>
      <c r="G194" s="22">
        <f t="shared" si="26"/>
        <v>1401</v>
      </c>
      <c r="H194" s="22">
        <f t="shared" si="27"/>
        <v>1541.1000000000001</v>
      </c>
      <c r="I194" s="45">
        <f>I193+400</f>
        <v>30900</v>
      </c>
      <c r="J194" s="46">
        <f t="shared" si="28"/>
        <v>43290900</v>
      </c>
      <c r="K194" s="46">
        <f t="shared" si="29"/>
        <v>47619990</v>
      </c>
      <c r="L194" s="47">
        <f t="shared" si="24"/>
        <v>99000</v>
      </c>
      <c r="M194" s="48">
        <f t="shared" si="25"/>
        <v>4203000</v>
      </c>
      <c r="N194" s="49" t="s">
        <v>24</v>
      </c>
      <c r="P194"/>
    </row>
    <row r="195" spans="1:16" s="1" customFormat="1" x14ac:dyDescent="0.25">
      <c r="A195" s="43">
        <v>194</v>
      </c>
      <c r="B195" s="45">
        <v>3102</v>
      </c>
      <c r="C195" s="45">
        <v>31</v>
      </c>
      <c r="D195" s="45" t="s">
        <v>13</v>
      </c>
      <c r="E195" s="45">
        <v>764</v>
      </c>
      <c r="F195" s="45">
        <v>73</v>
      </c>
      <c r="G195" s="22">
        <f t="shared" si="26"/>
        <v>837</v>
      </c>
      <c r="H195" s="22">
        <f t="shared" si="27"/>
        <v>920.7</v>
      </c>
      <c r="I195" s="45">
        <f t="shared" ref="I195:I232" si="30">I194</f>
        <v>30900</v>
      </c>
      <c r="J195" s="46">
        <f t="shared" si="28"/>
        <v>25863300</v>
      </c>
      <c r="K195" s="46">
        <f t="shared" si="29"/>
        <v>28449630</v>
      </c>
      <c r="L195" s="47">
        <f t="shared" si="24"/>
        <v>59500</v>
      </c>
      <c r="M195" s="48">
        <f t="shared" si="25"/>
        <v>2511000</v>
      </c>
      <c r="N195" s="49" t="s">
        <v>24</v>
      </c>
      <c r="P195"/>
    </row>
    <row r="196" spans="1:16" s="1" customFormat="1" x14ac:dyDescent="0.25">
      <c r="A196" s="43">
        <v>195</v>
      </c>
      <c r="B196" s="45">
        <v>3103</v>
      </c>
      <c r="C196" s="45">
        <v>31</v>
      </c>
      <c r="D196" s="45" t="s">
        <v>13</v>
      </c>
      <c r="E196" s="45">
        <v>764</v>
      </c>
      <c r="F196" s="45">
        <v>73</v>
      </c>
      <c r="G196" s="22">
        <f t="shared" si="26"/>
        <v>837</v>
      </c>
      <c r="H196" s="22">
        <f t="shared" si="27"/>
        <v>920.7</v>
      </c>
      <c r="I196" s="45">
        <f t="shared" si="30"/>
        <v>30900</v>
      </c>
      <c r="J196" s="46">
        <f t="shared" si="28"/>
        <v>25863300</v>
      </c>
      <c r="K196" s="46">
        <f t="shared" si="29"/>
        <v>28449630</v>
      </c>
      <c r="L196" s="47">
        <f t="shared" si="24"/>
        <v>59500</v>
      </c>
      <c r="M196" s="48">
        <f t="shared" si="25"/>
        <v>2511000</v>
      </c>
      <c r="N196" s="49" t="s">
        <v>24</v>
      </c>
      <c r="P196"/>
    </row>
    <row r="197" spans="1:16" s="1" customFormat="1" x14ac:dyDescent="0.25">
      <c r="A197" s="43">
        <v>196</v>
      </c>
      <c r="B197" s="45">
        <v>3104</v>
      </c>
      <c r="C197" s="45">
        <v>31</v>
      </c>
      <c r="D197" s="45" t="s">
        <v>20</v>
      </c>
      <c r="E197" s="45">
        <v>1336</v>
      </c>
      <c r="F197" s="45">
        <v>65</v>
      </c>
      <c r="G197" s="22">
        <f t="shared" si="26"/>
        <v>1401</v>
      </c>
      <c r="H197" s="22">
        <f t="shared" si="27"/>
        <v>1541.1000000000001</v>
      </c>
      <c r="I197" s="45">
        <f t="shared" si="30"/>
        <v>30900</v>
      </c>
      <c r="J197" s="46">
        <f t="shared" si="28"/>
        <v>43290900</v>
      </c>
      <c r="K197" s="46">
        <f t="shared" si="29"/>
        <v>47619990</v>
      </c>
      <c r="L197" s="47">
        <f t="shared" si="24"/>
        <v>99000</v>
      </c>
      <c r="M197" s="48">
        <f t="shared" si="25"/>
        <v>4203000</v>
      </c>
      <c r="N197" s="49" t="s">
        <v>24</v>
      </c>
      <c r="P197"/>
    </row>
    <row r="198" spans="1:16" s="1" customFormat="1" x14ac:dyDescent="0.25">
      <c r="A198" s="43">
        <v>197</v>
      </c>
      <c r="B198" s="45">
        <v>3105</v>
      </c>
      <c r="C198" s="45">
        <v>31</v>
      </c>
      <c r="D198" s="45" t="s">
        <v>20</v>
      </c>
      <c r="E198" s="45">
        <v>1336</v>
      </c>
      <c r="F198" s="45">
        <v>65</v>
      </c>
      <c r="G198" s="22">
        <f t="shared" si="26"/>
        <v>1401</v>
      </c>
      <c r="H198" s="22">
        <f t="shared" si="27"/>
        <v>1541.1000000000001</v>
      </c>
      <c r="I198" s="45">
        <f t="shared" si="30"/>
        <v>30900</v>
      </c>
      <c r="J198" s="46">
        <f t="shared" si="28"/>
        <v>43290900</v>
      </c>
      <c r="K198" s="46">
        <f t="shared" si="29"/>
        <v>47619990</v>
      </c>
      <c r="L198" s="47">
        <f t="shared" si="24"/>
        <v>99000</v>
      </c>
      <c r="M198" s="48">
        <f t="shared" si="25"/>
        <v>4203000</v>
      </c>
      <c r="N198" s="49" t="s">
        <v>24</v>
      </c>
      <c r="P198"/>
    </row>
    <row r="199" spans="1:16" s="1" customFormat="1" x14ac:dyDescent="0.25">
      <c r="A199" s="43">
        <v>198</v>
      </c>
      <c r="B199" s="45">
        <v>3106</v>
      </c>
      <c r="C199" s="45">
        <v>31</v>
      </c>
      <c r="D199" s="45" t="s">
        <v>13</v>
      </c>
      <c r="E199" s="45">
        <v>764</v>
      </c>
      <c r="F199" s="45">
        <v>73</v>
      </c>
      <c r="G199" s="22">
        <f t="shared" si="26"/>
        <v>837</v>
      </c>
      <c r="H199" s="22">
        <f t="shared" si="27"/>
        <v>920.7</v>
      </c>
      <c r="I199" s="45">
        <f t="shared" si="30"/>
        <v>30900</v>
      </c>
      <c r="J199" s="46">
        <f t="shared" si="28"/>
        <v>25863300</v>
      </c>
      <c r="K199" s="46">
        <f t="shared" si="29"/>
        <v>28449630</v>
      </c>
      <c r="L199" s="47">
        <f t="shared" si="24"/>
        <v>59500</v>
      </c>
      <c r="M199" s="48">
        <f t="shared" si="25"/>
        <v>2511000</v>
      </c>
      <c r="N199" s="49" t="s">
        <v>24</v>
      </c>
      <c r="P199"/>
    </row>
    <row r="200" spans="1:16" s="1" customFormat="1" x14ac:dyDescent="0.25">
      <c r="A200" s="43">
        <v>199</v>
      </c>
      <c r="B200" s="45">
        <v>3107</v>
      </c>
      <c r="C200" s="45">
        <v>31</v>
      </c>
      <c r="D200" s="45" t="s">
        <v>13</v>
      </c>
      <c r="E200" s="45">
        <v>764</v>
      </c>
      <c r="F200" s="45">
        <v>73</v>
      </c>
      <c r="G200" s="22">
        <f t="shared" si="26"/>
        <v>837</v>
      </c>
      <c r="H200" s="22">
        <f t="shared" si="27"/>
        <v>920.7</v>
      </c>
      <c r="I200" s="45">
        <f t="shared" si="30"/>
        <v>30900</v>
      </c>
      <c r="J200" s="46">
        <f t="shared" si="28"/>
        <v>25863300</v>
      </c>
      <c r="K200" s="46">
        <f t="shared" si="29"/>
        <v>28449630</v>
      </c>
      <c r="L200" s="47">
        <f t="shared" si="24"/>
        <v>59500</v>
      </c>
      <c r="M200" s="48">
        <f t="shared" si="25"/>
        <v>2511000</v>
      </c>
      <c r="N200" s="49" t="s">
        <v>24</v>
      </c>
      <c r="P200"/>
    </row>
    <row r="201" spans="1:16" s="1" customFormat="1" x14ac:dyDescent="0.25">
      <c r="A201" s="43">
        <v>200</v>
      </c>
      <c r="B201" s="45">
        <v>3108</v>
      </c>
      <c r="C201" s="45">
        <v>31</v>
      </c>
      <c r="D201" s="45" t="s">
        <v>20</v>
      </c>
      <c r="E201" s="45">
        <v>1336</v>
      </c>
      <c r="F201" s="45">
        <v>65</v>
      </c>
      <c r="G201" s="22">
        <f t="shared" si="26"/>
        <v>1401</v>
      </c>
      <c r="H201" s="22">
        <f t="shared" si="27"/>
        <v>1541.1000000000001</v>
      </c>
      <c r="I201" s="45">
        <f t="shared" si="30"/>
        <v>30900</v>
      </c>
      <c r="J201" s="46">
        <f t="shared" si="28"/>
        <v>43290900</v>
      </c>
      <c r="K201" s="46">
        <f t="shared" si="29"/>
        <v>47619990</v>
      </c>
      <c r="L201" s="47">
        <f t="shared" si="24"/>
        <v>99000</v>
      </c>
      <c r="M201" s="48">
        <f t="shared" si="25"/>
        <v>4203000</v>
      </c>
      <c r="N201" s="49" t="s">
        <v>24</v>
      </c>
      <c r="P201"/>
    </row>
    <row r="202" spans="1:16" s="1" customFormat="1" x14ac:dyDescent="0.25">
      <c r="A202" s="43">
        <v>201</v>
      </c>
      <c r="B202" s="45">
        <v>3201</v>
      </c>
      <c r="C202" s="45">
        <v>32</v>
      </c>
      <c r="D202" s="45" t="s">
        <v>20</v>
      </c>
      <c r="E202" s="45">
        <v>1336</v>
      </c>
      <c r="F202" s="45">
        <v>65</v>
      </c>
      <c r="G202" s="22">
        <f t="shared" si="26"/>
        <v>1401</v>
      </c>
      <c r="H202" s="22">
        <f t="shared" si="27"/>
        <v>1541.1000000000001</v>
      </c>
      <c r="I202" s="45">
        <f t="shared" si="30"/>
        <v>30900</v>
      </c>
      <c r="J202" s="46">
        <f t="shared" si="28"/>
        <v>43290900</v>
      </c>
      <c r="K202" s="46">
        <f t="shared" si="29"/>
        <v>47619990</v>
      </c>
      <c r="L202" s="47">
        <f t="shared" si="24"/>
        <v>99000</v>
      </c>
      <c r="M202" s="48">
        <f t="shared" si="25"/>
        <v>4203000</v>
      </c>
      <c r="N202" s="49" t="s">
        <v>24</v>
      </c>
      <c r="P202"/>
    </row>
    <row r="203" spans="1:16" s="1" customFormat="1" x14ac:dyDescent="0.25">
      <c r="A203" s="43">
        <v>202</v>
      </c>
      <c r="B203" s="45">
        <v>3202</v>
      </c>
      <c r="C203" s="45">
        <v>32</v>
      </c>
      <c r="D203" s="45" t="s">
        <v>13</v>
      </c>
      <c r="E203" s="45">
        <v>764</v>
      </c>
      <c r="F203" s="45">
        <v>73</v>
      </c>
      <c r="G203" s="22">
        <f t="shared" si="26"/>
        <v>837</v>
      </c>
      <c r="H203" s="22">
        <f t="shared" si="27"/>
        <v>920.7</v>
      </c>
      <c r="I203" s="45">
        <f t="shared" si="30"/>
        <v>30900</v>
      </c>
      <c r="J203" s="46">
        <f t="shared" si="28"/>
        <v>25863300</v>
      </c>
      <c r="K203" s="46">
        <f t="shared" si="29"/>
        <v>28449630</v>
      </c>
      <c r="L203" s="47">
        <f t="shared" si="24"/>
        <v>59500</v>
      </c>
      <c r="M203" s="48">
        <f t="shared" si="25"/>
        <v>2511000</v>
      </c>
      <c r="N203" s="49" t="s">
        <v>24</v>
      </c>
      <c r="P203"/>
    </row>
    <row r="204" spans="1:16" s="1" customFormat="1" x14ac:dyDescent="0.25">
      <c r="A204" s="43">
        <v>203</v>
      </c>
      <c r="B204" s="45">
        <v>3203</v>
      </c>
      <c r="C204" s="45">
        <v>32</v>
      </c>
      <c r="D204" s="45" t="s">
        <v>13</v>
      </c>
      <c r="E204" s="45">
        <v>764</v>
      </c>
      <c r="F204" s="45">
        <v>73</v>
      </c>
      <c r="G204" s="22">
        <f t="shared" si="26"/>
        <v>837</v>
      </c>
      <c r="H204" s="22">
        <f t="shared" si="27"/>
        <v>920.7</v>
      </c>
      <c r="I204" s="45">
        <f t="shared" si="30"/>
        <v>30900</v>
      </c>
      <c r="J204" s="46">
        <f t="shared" si="28"/>
        <v>25863300</v>
      </c>
      <c r="K204" s="46">
        <f t="shared" si="29"/>
        <v>28449630</v>
      </c>
      <c r="L204" s="47">
        <f t="shared" si="24"/>
        <v>59500</v>
      </c>
      <c r="M204" s="48">
        <f t="shared" si="25"/>
        <v>2511000</v>
      </c>
      <c r="N204" s="49" t="s">
        <v>24</v>
      </c>
      <c r="P204"/>
    </row>
    <row r="205" spans="1:16" s="1" customFormat="1" x14ac:dyDescent="0.25">
      <c r="A205" s="43">
        <v>204</v>
      </c>
      <c r="B205" s="45">
        <v>3204</v>
      </c>
      <c r="C205" s="45">
        <v>32</v>
      </c>
      <c r="D205" s="45" t="s">
        <v>20</v>
      </c>
      <c r="E205" s="45">
        <v>1336</v>
      </c>
      <c r="F205" s="45">
        <v>65</v>
      </c>
      <c r="G205" s="22">
        <f t="shared" si="26"/>
        <v>1401</v>
      </c>
      <c r="H205" s="22">
        <f t="shared" si="27"/>
        <v>1541.1000000000001</v>
      </c>
      <c r="I205" s="45">
        <f t="shared" si="30"/>
        <v>30900</v>
      </c>
      <c r="J205" s="46">
        <f t="shared" si="28"/>
        <v>43290900</v>
      </c>
      <c r="K205" s="46">
        <f t="shared" si="29"/>
        <v>47619990</v>
      </c>
      <c r="L205" s="47">
        <f t="shared" si="24"/>
        <v>99000</v>
      </c>
      <c r="M205" s="48">
        <f t="shared" si="25"/>
        <v>4203000</v>
      </c>
      <c r="N205" s="49" t="s">
        <v>24</v>
      </c>
      <c r="P205"/>
    </row>
    <row r="206" spans="1:16" s="1" customFormat="1" x14ac:dyDescent="0.25">
      <c r="A206" s="43">
        <v>205</v>
      </c>
      <c r="B206" s="45">
        <v>3205</v>
      </c>
      <c r="C206" s="45">
        <v>32</v>
      </c>
      <c r="D206" s="45" t="s">
        <v>20</v>
      </c>
      <c r="E206" s="45">
        <v>1336</v>
      </c>
      <c r="F206" s="45">
        <v>65</v>
      </c>
      <c r="G206" s="22">
        <f t="shared" si="26"/>
        <v>1401</v>
      </c>
      <c r="H206" s="22">
        <f t="shared" si="27"/>
        <v>1541.1000000000001</v>
      </c>
      <c r="I206" s="45">
        <f t="shared" si="30"/>
        <v>30900</v>
      </c>
      <c r="J206" s="46">
        <f t="shared" si="28"/>
        <v>43290900</v>
      </c>
      <c r="K206" s="46">
        <f t="shared" si="29"/>
        <v>47619990</v>
      </c>
      <c r="L206" s="47">
        <f t="shared" si="24"/>
        <v>99000</v>
      </c>
      <c r="M206" s="48">
        <f t="shared" si="25"/>
        <v>4203000</v>
      </c>
      <c r="N206" s="49" t="s">
        <v>24</v>
      </c>
      <c r="P206"/>
    </row>
    <row r="207" spans="1:16" s="1" customFormat="1" x14ac:dyDescent="0.25">
      <c r="A207" s="43">
        <v>206</v>
      </c>
      <c r="B207" s="45">
        <v>3206</v>
      </c>
      <c r="C207" s="45">
        <v>32</v>
      </c>
      <c r="D207" s="45" t="s">
        <v>13</v>
      </c>
      <c r="E207" s="45">
        <v>764</v>
      </c>
      <c r="F207" s="45">
        <v>73</v>
      </c>
      <c r="G207" s="22">
        <f t="shared" si="26"/>
        <v>837</v>
      </c>
      <c r="H207" s="22">
        <f t="shared" si="27"/>
        <v>920.7</v>
      </c>
      <c r="I207" s="45">
        <f t="shared" si="30"/>
        <v>30900</v>
      </c>
      <c r="J207" s="46">
        <f t="shared" si="28"/>
        <v>25863300</v>
      </c>
      <c r="K207" s="46">
        <f t="shared" si="29"/>
        <v>28449630</v>
      </c>
      <c r="L207" s="47">
        <f t="shared" si="24"/>
        <v>59500</v>
      </c>
      <c r="M207" s="48">
        <f t="shared" si="25"/>
        <v>2511000</v>
      </c>
      <c r="N207" s="49" t="s">
        <v>24</v>
      </c>
      <c r="P207"/>
    </row>
    <row r="208" spans="1:16" s="1" customFormat="1" x14ac:dyDescent="0.25">
      <c r="A208" s="43">
        <v>207</v>
      </c>
      <c r="B208" s="45">
        <v>3207</v>
      </c>
      <c r="C208" s="45">
        <v>32</v>
      </c>
      <c r="D208" s="45" t="s">
        <v>13</v>
      </c>
      <c r="E208" s="45">
        <v>764</v>
      </c>
      <c r="F208" s="45">
        <v>73</v>
      </c>
      <c r="G208" s="22">
        <f t="shared" si="26"/>
        <v>837</v>
      </c>
      <c r="H208" s="22">
        <f t="shared" si="27"/>
        <v>920.7</v>
      </c>
      <c r="I208" s="45">
        <f t="shared" si="30"/>
        <v>30900</v>
      </c>
      <c r="J208" s="46">
        <f t="shared" si="28"/>
        <v>25863300</v>
      </c>
      <c r="K208" s="46">
        <f t="shared" si="29"/>
        <v>28449630</v>
      </c>
      <c r="L208" s="47">
        <f t="shared" si="24"/>
        <v>59500</v>
      </c>
      <c r="M208" s="48">
        <f t="shared" si="25"/>
        <v>2511000</v>
      </c>
      <c r="N208" s="49" t="s">
        <v>24</v>
      </c>
      <c r="P208"/>
    </row>
    <row r="209" spans="1:16" s="1" customFormat="1" x14ac:dyDescent="0.25">
      <c r="A209" s="43">
        <v>208</v>
      </c>
      <c r="B209" s="45">
        <v>3208</v>
      </c>
      <c r="C209" s="45">
        <v>32</v>
      </c>
      <c r="D209" s="45" t="s">
        <v>20</v>
      </c>
      <c r="E209" s="45">
        <v>1336</v>
      </c>
      <c r="F209" s="45">
        <v>65</v>
      </c>
      <c r="G209" s="22">
        <f t="shared" si="26"/>
        <v>1401</v>
      </c>
      <c r="H209" s="22">
        <f t="shared" si="27"/>
        <v>1541.1000000000001</v>
      </c>
      <c r="I209" s="45">
        <f t="shared" si="30"/>
        <v>30900</v>
      </c>
      <c r="J209" s="46">
        <f t="shared" si="28"/>
        <v>43290900</v>
      </c>
      <c r="K209" s="46">
        <f t="shared" si="29"/>
        <v>47619990</v>
      </c>
      <c r="L209" s="47">
        <f t="shared" si="24"/>
        <v>99000</v>
      </c>
      <c r="M209" s="48">
        <f t="shared" si="25"/>
        <v>4203000</v>
      </c>
      <c r="N209" s="49" t="s">
        <v>24</v>
      </c>
      <c r="P209"/>
    </row>
    <row r="210" spans="1:16" s="1" customFormat="1" x14ac:dyDescent="0.25">
      <c r="A210" s="43">
        <v>209</v>
      </c>
      <c r="B210" s="45">
        <v>3301</v>
      </c>
      <c r="C210" s="45">
        <v>33</v>
      </c>
      <c r="D210" s="45" t="s">
        <v>20</v>
      </c>
      <c r="E210" s="45">
        <v>1336</v>
      </c>
      <c r="F210" s="45">
        <v>65</v>
      </c>
      <c r="G210" s="22">
        <f t="shared" si="26"/>
        <v>1401</v>
      </c>
      <c r="H210" s="22">
        <f t="shared" si="27"/>
        <v>1541.1000000000001</v>
      </c>
      <c r="I210" s="45">
        <f t="shared" si="30"/>
        <v>30900</v>
      </c>
      <c r="J210" s="46">
        <f t="shared" si="28"/>
        <v>43290900</v>
      </c>
      <c r="K210" s="46">
        <f t="shared" si="29"/>
        <v>47619990</v>
      </c>
      <c r="L210" s="47">
        <f t="shared" si="24"/>
        <v>99000</v>
      </c>
      <c r="M210" s="48">
        <f t="shared" si="25"/>
        <v>4203000</v>
      </c>
      <c r="N210" s="49" t="s">
        <v>24</v>
      </c>
      <c r="P210"/>
    </row>
    <row r="211" spans="1:16" s="1" customFormat="1" x14ac:dyDescent="0.25">
      <c r="A211" s="43">
        <v>210</v>
      </c>
      <c r="B211" s="45">
        <v>3302</v>
      </c>
      <c r="C211" s="45">
        <v>33</v>
      </c>
      <c r="D211" s="45" t="s">
        <v>13</v>
      </c>
      <c r="E211" s="45">
        <v>764</v>
      </c>
      <c r="F211" s="45">
        <v>73</v>
      </c>
      <c r="G211" s="22">
        <f t="shared" si="26"/>
        <v>837</v>
      </c>
      <c r="H211" s="22">
        <f t="shared" si="27"/>
        <v>920.7</v>
      </c>
      <c r="I211" s="45">
        <f t="shared" si="30"/>
        <v>30900</v>
      </c>
      <c r="J211" s="46">
        <f t="shared" si="28"/>
        <v>25863300</v>
      </c>
      <c r="K211" s="46">
        <f t="shared" si="29"/>
        <v>28449630</v>
      </c>
      <c r="L211" s="47">
        <f t="shared" si="24"/>
        <v>59500</v>
      </c>
      <c r="M211" s="48">
        <f t="shared" si="25"/>
        <v>2511000</v>
      </c>
      <c r="N211" s="49" t="s">
        <v>24</v>
      </c>
      <c r="P211"/>
    </row>
    <row r="212" spans="1:16" s="1" customFormat="1" x14ac:dyDescent="0.25">
      <c r="A212" s="43">
        <v>211</v>
      </c>
      <c r="B212" s="45">
        <v>3303</v>
      </c>
      <c r="C212" s="45">
        <v>33</v>
      </c>
      <c r="D212" s="45" t="s">
        <v>13</v>
      </c>
      <c r="E212" s="45">
        <v>764</v>
      </c>
      <c r="F212" s="45">
        <v>73</v>
      </c>
      <c r="G212" s="22">
        <f t="shared" si="26"/>
        <v>837</v>
      </c>
      <c r="H212" s="22">
        <f t="shared" si="27"/>
        <v>920.7</v>
      </c>
      <c r="I212" s="45">
        <f t="shared" si="30"/>
        <v>30900</v>
      </c>
      <c r="J212" s="46">
        <f t="shared" si="28"/>
        <v>25863300</v>
      </c>
      <c r="K212" s="46">
        <f t="shared" si="29"/>
        <v>28449630</v>
      </c>
      <c r="L212" s="47">
        <f t="shared" si="24"/>
        <v>59500</v>
      </c>
      <c r="M212" s="48">
        <f t="shared" si="25"/>
        <v>2511000</v>
      </c>
      <c r="N212" s="49" t="s">
        <v>24</v>
      </c>
      <c r="P212"/>
    </row>
    <row r="213" spans="1:16" s="1" customFormat="1" x14ac:dyDescent="0.25">
      <c r="A213" s="43">
        <v>212</v>
      </c>
      <c r="B213" s="45">
        <v>3304</v>
      </c>
      <c r="C213" s="45">
        <v>33</v>
      </c>
      <c r="D213" s="45" t="s">
        <v>20</v>
      </c>
      <c r="E213" s="45">
        <v>1336</v>
      </c>
      <c r="F213" s="45">
        <v>65</v>
      </c>
      <c r="G213" s="22">
        <f t="shared" si="26"/>
        <v>1401</v>
      </c>
      <c r="H213" s="22">
        <f t="shared" si="27"/>
        <v>1541.1000000000001</v>
      </c>
      <c r="I213" s="45">
        <f t="shared" si="30"/>
        <v>30900</v>
      </c>
      <c r="J213" s="46">
        <f t="shared" si="28"/>
        <v>43290900</v>
      </c>
      <c r="K213" s="46">
        <f t="shared" si="29"/>
        <v>47619990</v>
      </c>
      <c r="L213" s="47">
        <f t="shared" si="24"/>
        <v>99000</v>
      </c>
      <c r="M213" s="48">
        <f t="shared" si="25"/>
        <v>4203000</v>
      </c>
      <c r="N213" s="49" t="s">
        <v>24</v>
      </c>
      <c r="P213"/>
    </row>
    <row r="214" spans="1:16" s="1" customFormat="1" x14ac:dyDescent="0.25">
      <c r="A214" s="43">
        <v>213</v>
      </c>
      <c r="B214" s="45">
        <v>3305</v>
      </c>
      <c r="C214" s="45">
        <v>33</v>
      </c>
      <c r="D214" s="45" t="s">
        <v>20</v>
      </c>
      <c r="E214" s="45">
        <v>1336</v>
      </c>
      <c r="F214" s="45">
        <v>65</v>
      </c>
      <c r="G214" s="22">
        <f t="shared" si="26"/>
        <v>1401</v>
      </c>
      <c r="H214" s="22">
        <f t="shared" si="27"/>
        <v>1541.1000000000001</v>
      </c>
      <c r="I214" s="45">
        <f t="shared" si="30"/>
        <v>30900</v>
      </c>
      <c r="J214" s="46">
        <f t="shared" si="28"/>
        <v>43290900</v>
      </c>
      <c r="K214" s="46">
        <f t="shared" si="29"/>
        <v>47619990</v>
      </c>
      <c r="L214" s="47">
        <f t="shared" si="24"/>
        <v>99000</v>
      </c>
      <c r="M214" s="48">
        <f t="shared" si="25"/>
        <v>4203000</v>
      </c>
      <c r="N214" s="49" t="s">
        <v>24</v>
      </c>
      <c r="P214"/>
    </row>
    <row r="215" spans="1:16" s="1" customFormat="1" x14ac:dyDescent="0.25">
      <c r="A215" s="43">
        <v>214</v>
      </c>
      <c r="B215" s="45">
        <v>3306</v>
      </c>
      <c r="C215" s="45">
        <v>33</v>
      </c>
      <c r="D215" s="45" t="s">
        <v>13</v>
      </c>
      <c r="E215" s="45">
        <v>764</v>
      </c>
      <c r="F215" s="45">
        <v>73</v>
      </c>
      <c r="G215" s="22">
        <f t="shared" si="26"/>
        <v>837</v>
      </c>
      <c r="H215" s="22">
        <f t="shared" si="27"/>
        <v>920.7</v>
      </c>
      <c r="I215" s="45">
        <f t="shared" si="30"/>
        <v>30900</v>
      </c>
      <c r="J215" s="46">
        <f t="shared" si="28"/>
        <v>25863300</v>
      </c>
      <c r="K215" s="46">
        <f t="shared" si="29"/>
        <v>28449630</v>
      </c>
      <c r="L215" s="47">
        <f t="shared" si="24"/>
        <v>59500</v>
      </c>
      <c r="M215" s="48">
        <f t="shared" si="25"/>
        <v>2511000</v>
      </c>
      <c r="N215" s="49" t="s">
        <v>24</v>
      </c>
      <c r="P215"/>
    </row>
    <row r="216" spans="1:16" s="1" customFormat="1" x14ac:dyDescent="0.25">
      <c r="A216" s="43">
        <v>215</v>
      </c>
      <c r="B216" s="45">
        <v>3307</v>
      </c>
      <c r="C216" s="45">
        <v>33</v>
      </c>
      <c r="D216" s="45" t="s">
        <v>13</v>
      </c>
      <c r="E216" s="45">
        <v>764</v>
      </c>
      <c r="F216" s="45">
        <v>73</v>
      </c>
      <c r="G216" s="22">
        <f t="shared" si="26"/>
        <v>837</v>
      </c>
      <c r="H216" s="22">
        <f t="shared" si="27"/>
        <v>920.7</v>
      </c>
      <c r="I216" s="45">
        <f t="shared" si="30"/>
        <v>30900</v>
      </c>
      <c r="J216" s="46">
        <f t="shared" si="28"/>
        <v>25863300</v>
      </c>
      <c r="K216" s="46">
        <f t="shared" si="29"/>
        <v>28449630</v>
      </c>
      <c r="L216" s="47">
        <f t="shared" si="24"/>
        <v>59500</v>
      </c>
      <c r="M216" s="48">
        <f t="shared" si="25"/>
        <v>2511000</v>
      </c>
      <c r="N216" s="49" t="s">
        <v>24</v>
      </c>
      <c r="P216"/>
    </row>
    <row r="217" spans="1:16" s="1" customFormat="1" x14ac:dyDescent="0.25">
      <c r="A217" s="43">
        <v>216</v>
      </c>
      <c r="B217" s="45">
        <v>3308</v>
      </c>
      <c r="C217" s="45">
        <v>33</v>
      </c>
      <c r="D217" s="45" t="s">
        <v>20</v>
      </c>
      <c r="E217" s="45">
        <v>1336</v>
      </c>
      <c r="F217" s="45">
        <v>65</v>
      </c>
      <c r="G217" s="22">
        <f t="shared" si="26"/>
        <v>1401</v>
      </c>
      <c r="H217" s="22">
        <f t="shared" si="27"/>
        <v>1541.1000000000001</v>
      </c>
      <c r="I217" s="45">
        <f t="shared" si="30"/>
        <v>30900</v>
      </c>
      <c r="J217" s="46">
        <f t="shared" si="28"/>
        <v>43290900</v>
      </c>
      <c r="K217" s="46">
        <f t="shared" si="29"/>
        <v>47619990</v>
      </c>
      <c r="L217" s="47">
        <f t="shared" si="24"/>
        <v>99000</v>
      </c>
      <c r="M217" s="48">
        <f t="shared" si="25"/>
        <v>4203000</v>
      </c>
      <c r="N217" s="49" t="s">
        <v>24</v>
      </c>
      <c r="P217"/>
    </row>
    <row r="218" spans="1:16" s="1" customFormat="1" x14ac:dyDescent="0.25">
      <c r="A218" s="43">
        <v>217</v>
      </c>
      <c r="B218" s="45">
        <v>3401</v>
      </c>
      <c r="C218" s="45">
        <v>34</v>
      </c>
      <c r="D218" s="45" t="s">
        <v>20</v>
      </c>
      <c r="E218" s="45">
        <v>1336</v>
      </c>
      <c r="F218" s="45">
        <v>65</v>
      </c>
      <c r="G218" s="22">
        <f t="shared" si="26"/>
        <v>1401</v>
      </c>
      <c r="H218" s="22">
        <f t="shared" si="27"/>
        <v>1541.1000000000001</v>
      </c>
      <c r="I218" s="45">
        <f t="shared" si="30"/>
        <v>30900</v>
      </c>
      <c r="J218" s="46">
        <f t="shared" si="28"/>
        <v>43290900</v>
      </c>
      <c r="K218" s="46">
        <f t="shared" si="29"/>
        <v>47619990</v>
      </c>
      <c r="L218" s="47">
        <f t="shared" si="24"/>
        <v>99000</v>
      </c>
      <c r="M218" s="48">
        <f t="shared" si="25"/>
        <v>4203000</v>
      </c>
      <c r="N218" s="49" t="s">
        <v>24</v>
      </c>
      <c r="P218"/>
    </row>
    <row r="219" spans="1:16" s="1" customFormat="1" x14ac:dyDescent="0.25">
      <c r="A219" s="43">
        <v>218</v>
      </c>
      <c r="B219" s="45">
        <v>3402</v>
      </c>
      <c r="C219" s="45">
        <v>34</v>
      </c>
      <c r="D219" s="45" t="s">
        <v>13</v>
      </c>
      <c r="E219" s="45">
        <v>764</v>
      </c>
      <c r="F219" s="45">
        <v>73</v>
      </c>
      <c r="G219" s="22">
        <f t="shared" si="26"/>
        <v>837</v>
      </c>
      <c r="H219" s="22">
        <f t="shared" si="27"/>
        <v>920.7</v>
      </c>
      <c r="I219" s="45">
        <f t="shared" si="30"/>
        <v>30900</v>
      </c>
      <c r="J219" s="46">
        <f t="shared" si="28"/>
        <v>25863300</v>
      </c>
      <c r="K219" s="46">
        <f t="shared" si="29"/>
        <v>28449630</v>
      </c>
      <c r="L219" s="47">
        <f t="shared" si="24"/>
        <v>59500</v>
      </c>
      <c r="M219" s="48">
        <f t="shared" si="25"/>
        <v>2511000</v>
      </c>
      <c r="N219" s="49" t="s">
        <v>24</v>
      </c>
      <c r="P219"/>
    </row>
    <row r="220" spans="1:16" s="1" customFormat="1" x14ac:dyDescent="0.25">
      <c r="A220" s="43">
        <v>219</v>
      </c>
      <c r="B220" s="45">
        <v>3403</v>
      </c>
      <c r="C220" s="45">
        <v>34</v>
      </c>
      <c r="D220" s="45" t="s">
        <v>13</v>
      </c>
      <c r="E220" s="45">
        <v>764</v>
      </c>
      <c r="F220" s="45">
        <v>73</v>
      </c>
      <c r="G220" s="22">
        <f t="shared" si="26"/>
        <v>837</v>
      </c>
      <c r="H220" s="22">
        <f t="shared" si="27"/>
        <v>920.7</v>
      </c>
      <c r="I220" s="45">
        <f t="shared" si="30"/>
        <v>30900</v>
      </c>
      <c r="J220" s="46">
        <f t="shared" si="28"/>
        <v>25863300</v>
      </c>
      <c r="K220" s="46">
        <f t="shared" si="29"/>
        <v>28449630</v>
      </c>
      <c r="L220" s="47">
        <f t="shared" si="24"/>
        <v>59500</v>
      </c>
      <c r="M220" s="48">
        <f t="shared" si="25"/>
        <v>2511000</v>
      </c>
      <c r="N220" s="49" t="s">
        <v>24</v>
      </c>
      <c r="P220"/>
    </row>
    <row r="221" spans="1:16" s="1" customFormat="1" x14ac:dyDescent="0.25">
      <c r="A221" s="43">
        <v>220</v>
      </c>
      <c r="B221" s="45">
        <v>3404</v>
      </c>
      <c r="C221" s="45">
        <v>34</v>
      </c>
      <c r="D221" s="45" t="s">
        <v>20</v>
      </c>
      <c r="E221" s="45">
        <v>1336</v>
      </c>
      <c r="F221" s="45">
        <v>65</v>
      </c>
      <c r="G221" s="22">
        <f t="shared" si="26"/>
        <v>1401</v>
      </c>
      <c r="H221" s="22">
        <f t="shared" si="27"/>
        <v>1541.1000000000001</v>
      </c>
      <c r="I221" s="45">
        <f t="shared" si="30"/>
        <v>30900</v>
      </c>
      <c r="J221" s="46">
        <f t="shared" si="28"/>
        <v>43290900</v>
      </c>
      <c r="K221" s="46">
        <f t="shared" si="29"/>
        <v>47619990</v>
      </c>
      <c r="L221" s="47">
        <f t="shared" si="24"/>
        <v>99000</v>
      </c>
      <c r="M221" s="48">
        <f t="shared" si="25"/>
        <v>4203000</v>
      </c>
      <c r="N221" s="49" t="s">
        <v>24</v>
      </c>
      <c r="P221"/>
    </row>
    <row r="222" spans="1:16" s="1" customFormat="1" x14ac:dyDescent="0.25">
      <c r="A222" s="43">
        <v>221</v>
      </c>
      <c r="B222" s="45">
        <v>3405</v>
      </c>
      <c r="C222" s="45">
        <v>34</v>
      </c>
      <c r="D222" s="45" t="s">
        <v>20</v>
      </c>
      <c r="E222" s="45">
        <v>1336</v>
      </c>
      <c r="F222" s="45">
        <v>65</v>
      </c>
      <c r="G222" s="22">
        <f t="shared" si="26"/>
        <v>1401</v>
      </c>
      <c r="H222" s="22">
        <f t="shared" si="27"/>
        <v>1541.1000000000001</v>
      </c>
      <c r="I222" s="45">
        <f t="shared" si="30"/>
        <v>30900</v>
      </c>
      <c r="J222" s="46">
        <f t="shared" si="28"/>
        <v>43290900</v>
      </c>
      <c r="K222" s="46">
        <f t="shared" si="29"/>
        <v>47619990</v>
      </c>
      <c r="L222" s="47">
        <f t="shared" si="24"/>
        <v>99000</v>
      </c>
      <c r="M222" s="48">
        <f t="shared" si="25"/>
        <v>4203000</v>
      </c>
      <c r="N222" s="49" t="s">
        <v>24</v>
      </c>
      <c r="P222"/>
    </row>
    <row r="223" spans="1:16" s="1" customFormat="1" x14ac:dyDescent="0.25">
      <c r="A223" s="43">
        <v>222</v>
      </c>
      <c r="B223" s="45">
        <v>3406</v>
      </c>
      <c r="C223" s="45">
        <v>34</v>
      </c>
      <c r="D223" s="45" t="s">
        <v>13</v>
      </c>
      <c r="E223" s="45">
        <v>764</v>
      </c>
      <c r="F223" s="45">
        <v>73</v>
      </c>
      <c r="G223" s="22">
        <f t="shared" si="26"/>
        <v>837</v>
      </c>
      <c r="H223" s="22">
        <f t="shared" si="27"/>
        <v>920.7</v>
      </c>
      <c r="I223" s="45">
        <f t="shared" si="30"/>
        <v>30900</v>
      </c>
      <c r="J223" s="46">
        <f t="shared" si="28"/>
        <v>25863300</v>
      </c>
      <c r="K223" s="46">
        <f t="shared" si="29"/>
        <v>28449630</v>
      </c>
      <c r="L223" s="47">
        <f t="shared" si="24"/>
        <v>59500</v>
      </c>
      <c r="M223" s="48">
        <f t="shared" si="25"/>
        <v>2511000</v>
      </c>
      <c r="N223" s="49" t="s">
        <v>24</v>
      </c>
      <c r="P223"/>
    </row>
    <row r="224" spans="1:16" s="1" customFormat="1" x14ac:dyDescent="0.25">
      <c r="A224" s="43">
        <v>223</v>
      </c>
      <c r="B224" s="45">
        <v>3407</v>
      </c>
      <c r="C224" s="45">
        <v>34</v>
      </c>
      <c r="D224" s="45" t="s">
        <v>13</v>
      </c>
      <c r="E224" s="45">
        <v>764</v>
      </c>
      <c r="F224" s="45">
        <v>73</v>
      </c>
      <c r="G224" s="22">
        <f t="shared" si="26"/>
        <v>837</v>
      </c>
      <c r="H224" s="22">
        <f t="shared" si="27"/>
        <v>920.7</v>
      </c>
      <c r="I224" s="45">
        <f t="shared" si="30"/>
        <v>30900</v>
      </c>
      <c r="J224" s="46">
        <f t="shared" si="28"/>
        <v>25863300</v>
      </c>
      <c r="K224" s="46">
        <f t="shared" si="29"/>
        <v>28449630</v>
      </c>
      <c r="L224" s="47">
        <f t="shared" si="24"/>
        <v>59500</v>
      </c>
      <c r="M224" s="48">
        <f t="shared" si="25"/>
        <v>2511000</v>
      </c>
      <c r="N224" s="49" t="s">
        <v>24</v>
      </c>
      <c r="P224"/>
    </row>
    <row r="225" spans="1:16" s="1" customFormat="1" x14ac:dyDescent="0.25">
      <c r="A225" s="43">
        <v>224</v>
      </c>
      <c r="B225" s="45">
        <v>3408</v>
      </c>
      <c r="C225" s="45">
        <v>34</v>
      </c>
      <c r="D225" s="45" t="s">
        <v>20</v>
      </c>
      <c r="E225" s="45">
        <v>1336</v>
      </c>
      <c r="F225" s="45">
        <v>65</v>
      </c>
      <c r="G225" s="22">
        <f t="shared" si="26"/>
        <v>1401</v>
      </c>
      <c r="H225" s="22">
        <f t="shared" si="27"/>
        <v>1541.1000000000001</v>
      </c>
      <c r="I225" s="45">
        <f t="shared" si="30"/>
        <v>30900</v>
      </c>
      <c r="J225" s="46">
        <f t="shared" si="28"/>
        <v>43290900</v>
      </c>
      <c r="K225" s="46">
        <f t="shared" si="29"/>
        <v>47619990</v>
      </c>
      <c r="L225" s="47">
        <f t="shared" si="24"/>
        <v>99000</v>
      </c>
      <c r="M225" s="48">
        <f t="shared" si="25"/>
        <v>4203000</v>
      </c>
      <c r="N225" s="49" t="s">
        <v>24</v>
      </c>
      <c r="P225"/>
    </row>
    <row r="226" spans="1:16" s="1" customFormat="1" x14ac:dyDescent="0.25">
      <c r="A226" s="43">
        <v>225</v>
      </c>
      <c r="B226" s="45">
        <v>3501</v>
      </c>
      <c r="C226" s="45">
        <v>35</v>
      </c>
      <c r="D226" s="45" t="s">
        <v>20</v>
      </c>
      <c r="E226" s="51">
        <v>1336</v>
      </c>
      <c r="F226" s="51">
        <v>65</v>
      </c>
      <c r="G226" s="22">
        <f t="shared" si="26"/>
        <v>1401</v>
      </c>
      <c r="H226" s="22">
        <f t="shared" si="27"/>
        <v>1541.1000000000001</v>
      </c>
      <c r="I226" s="45">
        <f t="shared" si="30"/>
        <v>30900</v>
      </c>
      <c r="J226" s="46">
        <f t="shared" si="28"/>
        <v>43290900</v>
      </c>
      <c r="K226" s="46">
        <f t="shared" si="29"/>
        <v>47619990</v>
      </c>
      <c r="L226" s="47">
        <f t="shared" si="24"/>
        <v>99000</v>
      </c>
      <c r="M226" s="48">
        <f t="shared" si="25"/>
        <v>4203000</v>
      </c>
      <c r="N226" s="49" t="s">
        <v>24</v>
      </c>
      <c r="P226"/>
    </row>
    <row r="227" spans="1:16" s="1" customFormat="1" x14ac:dyDescent="0.25">
      <c r="A227" s="43">
        <v>226</v>
      </c>
      <c r="B227" s="45">
        <v>3502</v>
      </c>
      <c r="C227" s="45">
        <v>35</v>
      </c>
      <c r="D227" s="54" t="s">
        <v>13</v>
      </c>
      <c r="E227" s="53">
        <v>764</v>
      </c>
      <c r="F227" s="53">
        <v>73</v>
      </c>
      <c r="G227" s="22">
        <f t="shared" si="26"/>
        <v>837</v>
      </c>
      <c r="H227" s="22">
        <f t="shared" si="27"/>
        <v>920.7</v>
      </c>
      <c r="I227" s="45">
        <f t="shared" si="30"/>
        <v>30900</v>
      </c>
      <c r="J227" s="46">
        <f t="shared" si="28"/>
        <v>25863300</v>
      </c>
      <c r="K227" s="46">
        <f t="shared" si="29"/>
        <v>28449630</v>
      </c>
      <c r="L227" s="47">
        <f t="shared" si="24"/>
        <v>59500</v>
      </c>
      <c r="M227" s="48">
        <f t="shared" si="25"/>
        <v>2511000</v>
      </c>
      <c r="N227" s="49" t="s">
        <v>24</v>
      </c>
      <c r="P227"/>
    </row>
    <row r="228" spans="1:16" s="1" customFormat="1" x14ac:dyDescent="0.25">
      <c r="A228" s="43">
        <v>227</v>
      </c>
      <c r="B228" s="45">
        <v>3503</v>
      </c>
      <c r="C228" s="45">
        <v>35</v>
      </c>
      <c r="D228" s="54" t="s">
        <v>36</v>
      </c>
      <c r="E228" s="53">
        <v>621</v>
      </c>
      <c r="F228" s="53">
        <v>73</v>
      </c>
      <c r="G228" s="22">
        <f t="shared" si="26"/>
        <v>694</v>
      </c>
      <c r="H228" s="22">
        <f t="shared" si="27"/>
        <v>763.40000000000009</v>
      </c>
      <c r="I228" s="45">
        <f t="shared" si="30"/>
        <v>30900</v>
      </c>
      <c r="J228" s="46">
        <f t="shared" si="28"/>
        <v>21444600</v>
      </c>
      <c r="K228" s="46">
        <f t="shared" si="29"/>
        <v>23589060</v>
      </c>
      <c r="L228" s="47">
        <f t="shared" si="24"/>
        <v>49000</v>
      </c>
      <c r="M228" s="48">
        <f t="shared" si="25"/>
        <v>2082000</v>
      </c>
      <c r="N228" s="49" t="s">
        <v>24</v>
      </c>
      <c r="P228"/>
    </row>
    <row r="229" spans="1:16" s="1" customFormat="1" x14ac:dyDescent="0.25">
      <c r="A229" s="43">
        <v>228</v>
      </c>
      <c r="B229" s="45">
        <v>3505</v>
      </c>
      <c r="C229" s="45">
        <v>35</v>
      </c>
      <c r="D229" s="54" t="s">
        <v>20</v>
      </c>
      <c r="E229" s="53">
        <v>1336</v>
      </c>
      <c r="F229" s="53">
        <v>65</v>
      </c>
      <c r="G229" s="22">
        <f t="shared" si="26"/>
        <v>1401</v>
      </c>
      <c r="H229" s="22">
        <f t="shared" si="27"/>
        <v>1541.1000000000001</v>
      </c>
      <c r="I229" s="45">
        <f t="shared" si="30"/>
        <v>30900</v>
      </c>
      <c r="J229" s="46">
        <f t="shared" si="28"/>
        <v>43290900</v>
      </c>
      <c r="K229" s="46">
        <f t="shared" si="29"/>
        <v>47619990</v>
      </c>
      <c r="L229" s="47">
        <f t="shared" si="24"/>
        <v>99000</v>
      </c>
      <c r="M229" s="48">
        <f t="shared" si="25"/>
        <v>4203000</v>
      </c>
      <c r="N229" s="49" t="s">
        <v>24</v>
      </c>
      <c r="P229"/>
    </row>
    <row r="230" spans="1:16" s="1" customFormat="1" x14ac:dyDescent="0.25">
      <c r="A230" s="43">
        <v>229</v>
      </c>
      <c r="B230" s="45">
        <v>3506</v>
      </c>
      <c r="C230" s="45">
        <v>35</v>
      </c>
      <c r="D230" s="54" t="s">
        <v>13</v>
      </c>
      <c r="E230" s="53">
        <v>764</v>
      </c>
      <c r="F230" s="53">
        <v>73</v>
      </c>
      <c r="G230" s="22">
        <f t="shared" si="26"/>
        <v>837</v>
      </c>
      <c r="H230" s="22">
        <f t="shared" si="27"/>
        <v>920.7</v>
      </c>
      <c r="I230" s="45">
        <f t="shared" si="30"/>
        <v>30900</v>
      </c>
      <c r="J230" s="46">
        <f t="shared" si="28"/>
        <v>25863300</v>
      </c>
      <c r="K230" s="46">
        <f t="shared" si="29"/>
        <v>28449630</v>
      </c>
      <c r="L230" s="47">
        <f t="shared" si="24"/>
        <v>59500</v>
      </c>
      <c r="M230" s="48">
        <f t="shared" si="25"/>
        <v>2511000</v>
      </c>
      <c r="N230" s="49" t="s">
        <v>24</v>
      </c>
      <c r="P230"/>
    </row>
    <row r="231" spans="1:16" s="1" customFormat="1" x14ac:dyDescent="0.25">
      <c r="A231" s="43">
        <v>230</v>
      </c>
      <c r="B231" s="45">
        <v>3507</v>
      </c>
      <c r="C231" s="45">
        <v>35</v>
      </c>
      <c r="D231" s="54" t="s">
        <v>13</v>
      </c>
      <c r="E231" s="53">
        <v>764</v>
      </c>
      <c r="F231" s="53">
        <v>73</v>
      </c>
      <c r="G231" s="22">
        <f t="shared" si="26"/>
        <v>837</v>
      </c>
      <c r="H231" s="22">
        <f t="shared" si="27"/>
        <v>920.7</v>
      </c>
      <c r="I231" s="45">
        <f t="shared" si="30"/>
        <v>30900</v>
      </c>
      <c r="J231" s="46">
        <f t="shared" si="28"/>
        <v>25863300</v>
      </c>
      <c r="K231" s="46">
        <f t="shared" si="29"/>
        <v>28449630</v>
      </c>
      <c r="L231" s="47">
        <f t="shared" si="24"/>
        <v>59500</v>
      </c>
      <c r="M231" s="48">
        <f t="shared" si="25"/>
        <v>2511000</v>
      </c>
      <c r="N231" s="49" t="s">
        <v>24</v>
      </c>
      <c r="P231"/>
    </row>
    <row r="232" spans="1:16" s="1" customFormat="1" x14ac:dyDescent="0.25">
      <c r="A232" s="43">
        <v>231</v>
      </c>
      <c r="B232" s="45">
        <v>3508</v>
      </c>
      <c r="C232" s="45">
        <v>35</v>
      </c>
      <c r="D232" s="54" t="s">
        <v>20</v>
      </c>
      <c r="E232" s="53">
        <v>1336</v>
      </c>
      <c r="F232" s="53">
        <v>65</v>
      </c>
      <c r="G232" s="22">
        <f t="shared" si="26"/>
        <v>1401</v>
      </c>
      <c r="H232" s="22">
        <f t="shared" si="27"/>
        <v>1541.1000000000001</v>
      </c>
      <c r="I232" s="45">
        <f t="shared" si="30"/>
        <v>30900</v>
      </c>
      <c r="J232" s="46">
        <f t="shared" si="28"/>
        <v>43290900</v>
      </c>
      <c r="K232" s="46">
        <f t="shared" si="29"/>
        <v>47619990</v>
      </c>
      <c r="L232" s="47">
        <f t="shared" si="24"/>
        <v>99000</v>
      </c>
      <c r="M232" s="48">
        <f t="shared" si="25"/>
        <v>4203000</v>
      </c>
      <c r="N232" s="49" t="s">
        <v>24</v>
      </c>
      <c r="P232"/>
    </row>
    <row r="233" spans="1:16" s="1" customFormat="1" x14ac:dyDescent="0.25">
      <c r="A233" s="43">
        <v>232</v>
      </c>
      <c r="B233" s="45">
        <v>3601</v>
      </c>
      <c r="C233" s="45">
        <v>36</v>
      </c>
      <c r="D233" s="45" t="s">
        <v>20</v>
      </c>
      <c r="E233" s="45">
        <v>1336</v>
      </c>
      <c r="F233" s="45">
        <v>65</v>
      </c>
      <c r="G233" s="22">
        <f t="shared" si="26"/>
        <v>1401</v>
      </c>
      <c r="H233" s="22">
        <f t="shared" si="27"/>
        <v>1541.1000000000001</v>
      </c>
      <c r="I233" s="45">
        <f>I232+400</f>
        <v>31300</v>
      </c>
      <c r="J233" s="46">
        <f t="shared" si="28"/>
        <v>43851300</v>
      </c>
      <c r="K233" s="46">
        <f t="shared" si="29"/>
        <v>48236430</v>
      </c>
      <c r="L233" s="47">
        <f t="shared" si="24"/>
        <v>100500</v>
      </c>
      <c r="M233" s="48">
        <f t="shared" si="25"/>
        <v>4203000</v>
      </c>
      <c r="N233" s="49" t="s">
        <v>24</v>
      </c>
      <c r="P233"/>
    </row>
    <row r="234" spans="1:16" s="1" customFormat="1" x14ac:dyDescent="0.25">
      <c r="A234" s="43">
        <v>233</v>
      </c>
      <c r="B234" s="45">
        <v>3602</v>
      </c>
      <c r="C234" s="45">
        <v>36</v>
      </c>
      <c r="D234" s="45" t="s">
        <v>13</v>
      </c>
      <c r="E234" s="45">
        <v>764</v>
      </c>
      <c r="F234" s="45">
        <v>73</v>
      </c>
      <c r="G234" s="22">
        <f t="shared" si="26"/>
        <v>837</v>
      </c>
      <c r="H234" s="22">
        <f t="shared" si="27"/>
        <v>920.7</v>
      </c>
      <c r="I234" s="45">
        <f t="shared" ref="I234:I256" si="31">I233</f>
        <v>31300</v>
      </c>
      <c r="J234" s="46">
        <f t="shared" si="28"/>
        <v>26198100</v>
      </c>
      <c r="K234" s="46">
        <f t="shared" si="29"/>
        <v>28817910</v>
      </c>
      <c r="L234" s="47">
        <f t="shared" si="24"/>
        <v>60000</v>
      </c>
      <c r="M234" s="48">
        <f t="shared" si="25"/>
        <v>2511000</v>
      </c>
      <c r="N234" s="49" t="s">
        <v>24</v>
      </c>
      <c r="P234"/>
    </row>
    <row r="235" spans="1:16" s="1" customFormat="1" x14ac:dyDescent="0.25">
      <c r="A235" s="43">
        <v>234</v>
      </c>
      <c r="B235" s="45">
        <v>3603</v>
      </c>
      <c r="C235" s="45">
        <v>36</v>
      </c>
      <c r="D235" s="45" t="s">
        <v>13</v>
      </c>
      <c r="E235" s="45">
        <v>764</v>
      </c>
      <c r="F235" s="45">
        <v>73</v>
      </c>
      <c r="G235" s="22">
        <f t="shared" si="26"/>
        <v>837</v>
      </c>
      <c r="H235" s="22">
        <f t="shared" si="27"/>
        <v>920.7</v>
      </c>
      <c r="I235" s="45">
        <f t="shared" si="31"/>
        <v>31300</v>
      </c>
      <c r="J235" s="46">
        <f t="shared" si="28"/>
        <v>26198100</v>
      </c>
      <c r="K235" s="46">
        <f t="shared" si="29"/>
        <v>28817910</v>
      </c>
      <c r="L235" s="47">
        <f t="shared" si="24"/>
        <v>60000</v>
      </c>
      <c r="M235" s="48">
        <f t="shared" si="25"/>
        <v>2511000</v>
      </c>
      <c r="N235" s="49" t="s">
        <v>24</v>
      </c>
      <c r="P235"/>
    </row>
    <row r="236" spans="1:16" s="1" customFormat="1" x14ac:dyDescent="0.25">
      <c r="A236" s="43">
        <v>235</v>
      </c>
      <c r="B236" s="45">
        <v>3604</v>
      </c>
      <c r="C236" s="45">
        <v>36</v>
      </c>
      <c r="D236" s="45" t="s">
        <v>20</v>
      </c>
      <c r="E236" s="45">
        <v>1336</v>
      </c>
      <c r="F236" s="45">
        <v>65</v>
      </c>
      <c r="G236" s="22">
        <f t="shared" si="26"/>
        <v>1401</v>
      </c>
      <c r="H236" s="22">
        <f t="shared" si="27"/>
        <v>1541.1000000000001</v>
      </c>
      <c r="I236" s="45">
        <f t="shared" si="31"/>
        <v>31300</v>
      </c>
      <c r="J236" s="46">
        <f t="shared" si="28"/>
        <v>43851300</v>
      </c>
      <c r="K236" s="46">
        <f t="shared" si="29"/>
        <v>48236430</v>
      </c>
      <c r="L236" s="47">
        <f t="shared" si="24"/>
        <v>100500</v>
      </c>
      <c r="M236" s="48">
        <f t="shared" si="25"/>
        <v>4203000</v>
      </c>
      <c r="N236" s="49" t="s">
        <v>24</v>
      </c>
      <c r="P236"/>
    </row>
    <row r="237" spans="1:16" s="1" customFormat="1" x14ac:dyDescent="0.25">
      <c r="A237" s="43">
        <v>236</v>
      </c>
      <c r="B237" s="45">
        <v>3605</v>
      </c>
      <c r="C237" s="45">
        <v>36</v>
      </c>
      <c r="D237" s="45" t="s">
        <v>20</v>
      </c>
      <c r="E237" s="45">
        <v>1336</v>
      </c>
      <c r="F237" s="45">
        <v>65</v>
      </c>
      <c r="G237" s="22">
        <f t="shared" si="26"/>
        <v>1401</v>
      </c>
      <c r="H237" s="22">
        <f t="shared" si="27"/>
        <v>1541.1000000000001</v>
      </c>
      <c r="I237" s="45">
        <f t="shared" si="31"/>
        <v>31300</v>
      </c>
      <c r="J237" s="46">
        <f t="shared" si="28"/>
        <v>43851300</v>
      </c>
      <c r="K237" s="46">
        <f t="shared" si="29"/>
        <v>48236430</v>
      </c>
      <c r="L237" s="47">
        <f t="shared" si="24"/>
        <v>100500</v>
      </c>
      <c r="M237" s="48">
        <f t="shared" si="25"/>
        <v>4203000</v>
      </c>
      <c r="N237" s="49" t="s">
        <v>24</v>
      </c>
      <c r="P237"/>
    </row>
    <row r="238" spans="1:16" s="1" customFormat="1" x14ac:dyDescent="0.25">
      <c r="A238" s="43">
        <v>237</v>
      </c>
      <c r="B238" s="45">
        <v>3606</v>
      </c>
      <c r="C238" s="45">
        <v>36</v>
      </c>
      <c r="D238" s="45" t="s">
        <v>13</v>
      </c>
      <c r="E238" s="45">
        <v>764</v>
      </c>
      <c r="F238" s="45">
        <v>73</v>
      </c>
      <c r="G238" s="22">
        <f t="shared" si="26"/>
        <v>837</v>
      </c>
      <c r="H238" s="22">
        <f t="shared" si="27"/>
        <v>920.7</v>
      </c>
      <c r="I238" s="45">
        <f t="shared" si="31"/>
        <v>31300</v>
      </c>
      <c r="J238" s="46">
        <f t="shared" si="28"/>
        <v>26198100</v>
      </c>
      <c r="K238" s="46">
        <f t="shared" si="29"/>
        <v>28817910</v>
      </c>
      <c r="L238" s="47">
        <f t="shared" si="24"/>
        <v>60000</v>
      </c>
      <c r="M238" s="48">
        <f t="shared" si="25"/>
        <v>2511000</v>
      </c>
      <c r="N238" s="49" t="s">
        <v>24</v>
      </c>
      <c r="P238"/>
    </row>
    <row r="239" spans="1:16" s="1" customFormat="1" x14ac:dyDescent="0.25">
      <c r="A239" s="43">
        <v>238</v>
      </c>
      <c r="B239" s="45">
        <v>3607</v>
      </c>
      <c r="C239" s="45">
        <v>36</v>
      </c>
      <c r="D239" s="45" t="s">
        <v>13</v>
      </c>
      <c r="E239" s="45">
        <v>764</v>
      </c>
      <c r="F239" s="45">
        <v>73</v>
      </c>
      <c r="G239" s="22">
        <f t="shared" si="26"/>
        <v>837</v>
      </c>
      <c r="H239" s="22">
        <f t="shared" si="27"/>
        <v>920.7</v>
      </c>
      <c r="I239" s="45">
        <f t="shared" si="31"/>
        <v>31300</v>
      </c>
      <c r="J239" s="46">
        <f t="shared" si="28"/>
        <v>26198100</v>
      </c>
      <c r="K239" s="46">
        <f t="shared" si="29"/>
        <v>28817910</v>
      </c>
      <c r="L239" s="47">
        <f t="shared" si="24"/>
        <v>60000</v>
      </c>
      <c r="M239" s="48">
        <f t="shared" si="25"/>
        <v>2511000</v>
      </c>
      <c r="N239" s="49" t="s">
        <v>24</v>
      </c>
      <c r="P239"/>
    </row>
    <row r="240" spans="1:16" s="1" customFormat="1" x14ac:dyDescent="0.25">
      <c r="A240" s="43">
        <v>239</v>
      </c>
      <c r="B240" s="45">
        <v>3608</v>
      </c>
      <c r="C240" s="45">
        <v>36</v>
      </c>
      <c r="D240" s="45" t="s">
        <v>20</v>
      </c>
      <c r="E240" s="45">
        <v>1336</v>
      </c>
      <c r="F240" s="45">
        <v>65</v>
      </c>
      <c r="G240" s="22">
        <f t="shared" si="26"/>
        <v>1401</v>
      </c>
      <c r="H240" s="22">
        <f t="shared" si="27"/>
        <v>1541.1000000000001</v>
      </c>
      <c r="I240" s="45">
        <f t="shared" si="31"/>
        <v>31300</v>
      </c>
      <c r="J240" s="46">
        <f t="shared" si="28"/>
        <v>43851300</v>
      </c>
      <c r="K240" s="46">
        <f t="shared" si="29"/>
        <v>48236430</v>
      </c>
      <c r="L240" s="47">
        <f t="shared" si="24"/>
        <v>100500</v>
      </c>
      <c r="M240" s="48">
        <f t="shared" si="25"/>
        <v>4203000</v>
      </c>
      <c r="N240" s="49" t="s">
        <v>24</v>
      </c>
      <c r="P240"/>
    </row>
    <row r="241" spans="1:16" s="1" customFormat="1" x14ac:dyDescent="0.25">
      <c r="A241" s="43">
        <v>240</v>
      </c>
      <c r="B241" s="45">
        <v>3701</v>
      </c>
      <c r="C241" s="45">
        <v>37</v>
      </c>
      <c r="D241" s="45" t="s">
        <v>20</v>
      </c>
      <c r="E241" s="45">
        <v>1336</v>
      </c>
      <c r="F241" s="45">
        <v>65</v>
      </c>
      <c r="G241" s="22">
        <f t="shared" si="26"/>
        <v>1401</v>
      </c>
      <c r="H241" s="22">
        <f t="shared" si="27"/>
        <v>1541.1000000000001</v>
      </c>
      <c r="I241" s="45">
        <f t="shared" si="31"/>
        <v>31300</v>
      </c>
      <c r="J241" s="46">
        <f t="shared" si="28"/>
        <v>43851300</v>
      </c>
      <c r="K241" s="46">
        <f t="shared" si="29"/>
        <v>48236430</v>
      </c>
      <c r="L241" s="47">
        <f t="shared" si="24"/>
        <v>100500</v>
      </c>
      <c r="M241" s="48">
        <f t="shared" si="25"/>
        <v>4203000</v>
      </c>
      <c r="N241" s="49" t="s">
        <v>24</v>
      </c>
      <c r="P241"/>
    </row>
    <row r="242" spans="1:16" s="1" customFormat="1" x14ac:dyDescent="0.25">
      <c r="A242" s="43">
        <v>241</v>
      </c>
      <c r="B242" s="45">
        <v>3702</v>
      </c>
      <c r="C242" s="45">
        <v>37</v>
      </c>
      <c r="D242" s="45" t="s">
        <v>13</v>
      </c>
      <c r="E242" s="45">
        <v>764</v>
      </c>
      <c r="F242" s="45">
        <v>73</v>
      </c>
      <c r="G242" s="22">
        <f t="shared" si="26"/>
        <v>837</v>
      </c>
      <c r="H242" s="22">
        <f t="shared" si="27"/>
        <v>920.7</v>
      </c>
      <c r="I242" s="45">
        <f t="shared" si="31"/>
        <v>31300</v>
      </c>
      <c r="J242" s="46">
        <f t="shared" si="28"/>
        <v>26198100</v>
      </c>
      <c r="K242" s="46">
        <f t="shared" si="29"/>
        <v>28817910</v>
      </c>
      <c r="L242" s="47">
        <f t="shared" si="24"/>
        <v>60000</v>
      </c>
      <c r="M242" s="48">
        <f t="shared" si="25"/>
        <v>2511000</v>
      </c>
      <c r="N242" s="49" t="s">
        <v>24</v>
      </c>
      <c r="P242"/>
    </row>
    <row r="243" spans="1:16" s="1" customFormat="1" x14ac:dyDescent="0.25">
      <c r="A243" s="43">
        <v>242</v>
      </c>
      <c r="B243" s="45">
        <v>3703</v>
      </c>
      <c r="C243" s="45">
        <v>37</v>
      </c>
      <c r="D243" s="45" t="s">
        <v>13</v>
      </c>
      <c r="E243" s="45">
        <v>764</v>
      </c>
      <c r="F243" s="45">
        <v>73</v>
      </c>
      <c r="G243" s="22">
        <f t="shared" si="26"/>
        <v>837</v>
      </c>
      <c r="H243" s="22">
        <f t="shared" si="27"/>
        <v>920.7</v>
      </c>
      <c r="I243" s="45">
        <f t="shared" si="31"/>
        <v>31300</v>
      </c>
      <c r="J243" s="46">
        <f t="shared" si="28"/>
        <v>26198100</v>
      </c>
      <c r="K243" s="46">
        <f t="shared" si="29"/>
        <v>28817910</v>
      </c>
      <c r="L243" s="47">
        <f t="shared" si="24"/>
        <v>60000</v>
      </c>
      <c r="M243" s="48">
        <f t="shared" si="25"/>
        <v>2511000</v>
      </c>
      <c r="N243" s="49" t="s">
        <v>24</v>
      </c>
      <c r="P243"/>
    </row>
    <row r="244" spans="1:16" s="1" customFormat="1" x14ac:dyDescent="0.25">
      <c r="A244" s="43">
        <v>243</v>
      </c>
      <c r="B244" s="45">
        <v>3704</v>
      </c>
      <c r="C244" s="45">
        <v>37</v>
      </c>
      <c r="D244" s="45" t="s">
        <v>20</v>
      </c>
      <c r="E244" s="45">
        <v>1336</v>
      </c>
      <c r="F244" s="45">
        <v>65</v>
      </c>
      <c r="G244" s="22">
        <f t="shared" si="26"/>
        <v>1401</v>
      </c>
      <c r="H244" s="22">
        <f t="shared" si="27"/>
        <v>1541.1000000000001</v>
      </c>
      <c r="I244" s="45">
        <f t="shared" si="31"/>
        <v>31300</v>
      </c>
      <c r="J244" s="46">
        <f t="shared" si="28"/>
        <v>43851300</v>
      </c>
      <c r="K244" s="46">
        <f t="shared" si="29"/>
        <v>48236430</v>
      </c>
      <c r="L244" s="47">
        <f t="shared" si="24"/>
        <v>100500</v>
      </c>
      <c r="M244" s="48">
        <f t="shared" si="25"/>
        <v>4203000</v>
      </c>
      <c r="N244" s="49" t="s">
        <v>24</v>
      </c>
      <c r="P244"/>
    </row>
    <row r="245" spans="1:16" s="1" customFormat="1" x14ac:dyDescent="0.25">
      <c r="A245" s="43">
        <v>244</v>
      </c>
      <c r="B245" s="45">
        <v>3705</v>
      </c>
      <c r="C245" s="45">
        <v>37</v>
      </c>
      <c r="D245" s="45" t="s">
        <v>20</v>
      </c>
      <c r="E245" s="45">
        <v>1336</v>
      </c>
      <c r="F245" s="45">
        <v>65</v>
      </c>
      <c r="G245" s="22">
        <f t="shared" si="26"/>
        <v>1401</v>
      </c>
      <c r="H245" s="22">
        <f t="shared" si="27"/>
        <v>1541.1000000000001</v>
      </c>
      <c r="I245" s="45">
        <f t="shared" si="31"/>
        <v>31300</v>
      </c>
      <c r="J245" s="46">
        <f t="shared" si="28"/>
        <v>43851300</v>
      </c>
      <c r="K245" s="46">
        <f t="shared" si="29"/>
        <v>48236430</v>
      </c>
      <c r="L245" s="47">
        <f t="shared" si="24"/>
        <v>100500</v>
      </c>
      <c r="M245" s="48">
        <f t="shared" si="25"/>
        <v>4203000</v>
      </c>
      <c r="N245" s="49" t="s">
        <v>24</v>
      </c>
      <c r="P245"/>
    </row>
    <row r="246" spans="1:16" s="1" customFormat="1" x14ac:dyDescent="0.25">
      <c r="A246" s="43">
        <v>245</v>
      </c>
      <c r="B246" s="45">
        <v>3706</v>
      </c>
      <c r="C246" s="45">
        <v>37</v>
      </c>
      <c r="D246" s="45" t="s">
        <v>13</v>
      </c>
      <c r="E246" s="45">
        <v>764</v>
      </c>
      <c r="F246" s="45">
        <v>73</v>
      </c>
      <c r="G246" s="22">
        <f t="shared" si="26"/>
        <v>837</v>
      </c>
      <c r="H246" s="22">
        <f t="shared" si="27"/>
        <v>920.7</v>
      </c>
      <c r="I246" s="45">
        <f t="shared" si="31"/>
        <v>31300</v>
      </c>
      <c r="J246" s="46">
        <f t="shared" si="28"/>
        <v>26198100</v>
      </c>
      <c r="K246" s="46">
        <f t="shared" si="29"/>
        <v>28817910</v>
      </c>
      <c r="L246" s="47">
        <f t="shared" si="24"/>
        <v>60000</v>
      </c>
      <c r="M246" s="48">
        <f t="shared" si="25"/>
        <v>2511000</v>
      </c>
      <c r="N246" s="49" t="s">
        <v>24</v>
      </c>
      <c r="P246"/>
    </row>
    <row r="247" spans="1:16" s="1" customFormat="1" x14ac:dyDescent="0.25">
      <c r="A247" s="43">
        <v>246</v>
      </c>
      <c r="B247" s="45">
        <v>3707</v>
      </c>
      <c r="C247" s="45">
        <v>37</v>
      </c>
      <c r="D247" s="45" t="s">
        <v>13</v>
      </c>
      <c r="E247" s="45">
        <v>764</v>
      </c>
      <c r="F247" s="45">
        <v>73</v>
      </c>
      <c r="G247" s="22">
        <f t="shared" si="26"/>
        <v>837</v>
      </c>
      <c r="H247" s="22">
        <f t="shared" si="27"/>
        <v>920.7</v>
      </c>
      <c r="I247" s="45">
        <f t="shared" si="31"/>
        <v>31300</v>
      </c>
      <c r="J247" s="46">
        <f t="shared" si="28"/>
        <v>26198100</v>
      </c>
      <c r="K247" s="46">
        <f t="shared" si="29"/>
        <v>28817910</v>
      </c>
      <c r="L247" s="47">
        <f t="shared" si="24"/>
        <v>60000</v>
      </c>
      <c r="M247" s="48">
        <f t="shared" si="25"/>
        <v>2511000</v>
      </c>
      <c r="N247" s="49" t="s">
        <v>24</v>
      </c>
      <c r="P247"/>
    </row>
    <row r="248" spans="1:16" s="1" customFormat="1" x14ac:dyDescent="0.25">
      <c r="A248" s="43">
        <v>247</v>
      </c>
      <c r="B248" s="45">
        <v>3708</v>
      </c>
      <c r="C248" s="45">
        <v>37</v>
      </c>
      <c r="D248" s="45" t="s">
        <v>20</v>
      </c>
      <c r="E248" s="45">
        <v>1336</v>
      </c>
      <c r="F248" s="45">
        <v>65</v>
      </c>
      <c r="G248" s="22">
        <f t="shared" si="26"/>
        <v>1401</v>
      </c>
      <c r="H248" s="22">
        <f t="shared" si="27"/>
        <v>1541.1000000000001</v>
      </c>
      <c r="I248" s="45">
        <f t="shared" si="31"/>
        <v>31300</v>
      </c>
      <c r="J248" s="46">
        <f t="shared" si="28"/>
        <v>43851300</v>
      </c>
      <c r="K248" s="46">
        <f t="shared" si="29"/>
        <v>48236430</v>
      </c>
      <c r="L248" s="47">
        <f t="shared" si="24"/>
        <v>100500</v>
      </c>
      <c r="M248" s="48">
        <f t="shared" si="25"/>
        <v>4203000</v>
      </c>
      <c r="N248" s="49" t="s">
        <v>24</v>
      </c>
      <c r="P248"/>
    </row>
    <row r="249" spans="1:16" s="1" customFormat="1" x14ac:dyDescent="0.25">
      <c r="A249" s="43">
        <v>248</v>
      </c>
      <c r="B249" s="45">
        <v>3801</v>
      </c>
      <c r="C249" s="45">
        <v>38</v>
      </c>
      <c r="D249" s="45" t="s">
        <v>20</v>
      </c>
      <c r="E249" s="45">
        <v>1336</v>
      </c>
      <c r="F249" s="45">
        <v>65</v>
      </c>
      <c r="G249" s="22">
        <f t="shared" si="26"/>
        <v>1401</v>
      </c>
      <c r="H249" s="22">
        <f t="shared" si="27"/>
        <v>1541.1000000000001</v>
      </c>
      <c r="I249" s="45">
        <f t="shared" si="31"/>
        <v>31300</v>
      </c>
      <c r="J249" s="46">
        <f t="shared" si="28"/>
        <v>43851300</v>
      </c>
      <c r="K249" s="46">
        <f t="shared" si="29"/>
        <v>48236430</v>
      </c>
      <c r="L249" s="47">
        <f t="shared" si="24"/>
        <v>100500</v>
      </c>
      <c r="M249" s="48">
        <f t="shared" si="25"/>
        <v>4203000</v>
      </c>
      <c r="N249" s="49" t="s">
        <v>24</v>
      </c>
      <c r="P249"/>
    </row>
    <row r="250" spans="1:16" s="1" customFormat="1" x14ac:dyDescent="0.25">
      <c r="A250" s="43">
        <v>249</v>
      </c>
      <c r="B250" s="45">
        <v>3802</v>
      </c>
      <c r="C250" s="45">
        <v>38</v>
      </c>
      <c r="D250" s="45" t="s">
        <v>13</v>
      </c>
      <c r="E250" s="45">
        <v>764</v>
      </c>
      <c r="F250" s="45">
        <v>73</v>
      </c>
      <c r="G250" s="22">
        <f t="shared" si="26"/>
        <v>837</v>
      </c>
      <c r="H250" s="22">
        <f t="shared" si="27"/>
        <v>920.7</v>
      </c>
      <c r="I250" s="45">
        <f t="shared" si="31"/>
        <v>31300</v>
      </c>
      <c r="J250" s="46">
        <f t="shared" si="28"/>
        <v>26198100</v>
      </c>
      <c r="K250" s="46">
        <f t="shared" si="29"/>
        <v>28817910</v>
      </c>
      <c r="L250" s="47">
        <f t="shared" si="24"/>
        <v>60000</v>
      </c>
      <c r="M250" s="48">
        <f t="shared" si="25"/>
        <v>2511000</v>
      </c>
      <c r="N250" s="49" t="s">
        <v>24</v>
      </c>
      <c r="P250"/>
    </row>
    <row r="251" spans="1:16" s="1" customFormat="1" x14ac:dyDescent="0.25">
      <c r="A251" s="43">
        <v>250</v>
      </c>
      <c r="B251" s="45">
        <v>3803</v>
      </c>
      <c r="C251" s="45">
        <v>38</v>
      </c>
      <c r="D251" s="45" t="s">
        <v>13</v>
      </c>
      <c r="E251" s="45">
        <v>764</v>
      </c>
      <c r="F251" s="45">
        <v>73</v>
      </c>
      <c r="G251" s="22">
        <f t="shared" si="26"/>
        <v>837</v>
      </c>
      <c r="H251" s="22">
        <f t="shared" si="27"/>
        <v>920.7</v>
      </c>
      <c r="I251" s="45">
        <f t="shared" si="31"/>
        <v>31300</v>
      </c>
      <c r="J251" s="46">
        <f t="shared" si="28"/>
        <v>26198100</v>
      </c>
      <c r="K251" s="46">
        <f t="shared" si="29"/>
        <v>28817910</v>
      </c>
      <c r="L251" s="47">
        <f t="shared" si="24"/>
        <v>60000</v>
      </c>
      <c r="M251" s="48">
        <f t="shared" si="25"/>
        <v>2511000</v>
      </c>
      <c r="N251" s="49" t="s">
        <v>24</v>
      </c>
      <c r="P251"/>
    </row>
    <row r="252" spans="1:16" s="1" customFormat="1" x14ac:dyDescent="0.25">
      <c r="A252" s="43">
        <v>251</v>
      </c>
      <c r="B252" s="45">
        <v>3804</v>
      </c>
      <c r="C252" s="45">
        <v>38</v>
      </c>
      <c r="D252" s="45" t="s">
        <v>20</v>
      </c>
      <c r="E252" s="45">
        <v>1336</v>
      </c>
      <c r="F252" s="45">
        <v>65</v>
      </c>
      <c r="G252" s="22">
        <f t="shared" si="26"/>
        <v>1401</v>
      </c>
      <c r="H252" s="22">
        <f t="shared" si="27"/>
        <v>1541.1000000000001</v>
      </c>
      <c r="I252" s="45">
        <f t="shared" si="31"/>
        <v>31300</v>
      </c>
      <c r="J252" s="46">
        <f t="shared" si="28"/>
        <v>43851300</v>
      </c>
      <c r="K252" s="46">
        <f t="shared" si="29"/>
        <v>48236430</v>
      </c>
      <c r="L252" s="47">
        <f t="shared" si="24"/>
        <v>100500</v>
      </c>
      <c r="M252" s="48">
        <f t="shared" si="25"/>
        <v>4203000</v>
      </c>
      <c r="N252" s="49" t="s">
        <v>24</v>
      </c>
      <c r="P252"/>
    </row>
    <row r="253" spans="1:16" s="1" customFormat="1" x14ac:dyDescent="0.25">
      <c r="A253" s="43">
        <v>252</v>
      </c>
      <c r="B253" s="45">
        <v>3805</v>
      </c>
      <c r="C253" s="45">
        <v>38</v>
      </c>
      <c r="D253" s="45" t="s">
        <v>20</v>
      </c>
      <c r="E253" s="45">
        <v>1336</v>
      </c>
      <c r="F253" s="45">
        <v>65</v>
      </c>
      <c r="G253" s="22">
        <f t="shared" si="26"/>
        <v>1401</v>
      </c>
      <c r="H253" s="22">
        <f t="shared" si="27"/>
        <v>1541.1000000000001</v>
      </c>
      <c r="I253" s="45">
        <f t="shared" si="31"/>
        <v>31300</v>
      </c>
      <c r="J253" s="46">
        <f t="shared" si="28"/>
        <v>43851300</v>
      </c>
      <c r="K253" s="46">
        <f t="shared" si="29"/>
        <v>48236430</v>
      </c>
      <c r="L253" s="47">
        <f t="shared" si="24"/>
        <v>100500</v>
      </c>
      <c r="M253" s="48">
        <f t="shared" si="25"/>
        <v>4203000</v>
      </c>
      <c r="N253" s="49" t="s">
        <v>24</v>
      </c>
      <c r="P253"/>
    </row>
    <row r="254" spans="1:16" s="1" customFormat="1" x14ac:dyDescent="0.25">
      <c r="A254" s="43">
        <v>253</v>
      </c>
      <c r="B254" s="45">
        <v>3806</v>
      </c>
      <c r="C254" s="45">
        <v>38</v>
      </c>
      <c r="D254" s="45" t="s">
        <v>13</v>
      </c>
      <c r="E254" s="45">
        <v>764</v>
      </c>
      <c r="F254" s="45">
        <v>73</v>
      </c>
      <c r="G254" s="22">
        <f t="shared" si="26"/>
        <v>837</v>
      </c>
      <c r="H254" s="22">
        <f t="shared" si="27"/>
        <v>920.7</v>
      </c>
      <c r="I254" s="45">
        <f t="shared" si="31"/>
        <v>31300</v>
      </c>
      <c r="J254" s="46">
        <f t="shared" si="28"/>
        <v>26198100</v>
      </c>
      <c r="K254" s="46">
        <f t="shared" si="29"/>
        <v>28817910</v>
      </c>
      <c r="L254" s="47">
        <f t="shared" ref="L254:L268" si="32">MROUND((K254*0.025/12),500)</f>
        <v>60000</v>
      </c>
      <c r="M254" s="48">
        <f t="shared" ref="M254:M268" si="33">G254*3000</f>
        <v>2511000</v>
      </c>
      <c r="N254" s="49" t="s">
        <v>24</v>
      </c>
      <c r="P254"/>
    </row>
    <row r="255" spans="1:16" s="1" customFormat="1" x14ac:dyDescent="0.25">
      <c r="A255" s="43">
        <v>254</v>
      </c>
      <c r="B255" s="45">
        <v>3807</v>
      </c>
      <c r="C255" s="45">
        <v>38</v>
      </c>
      <c r="D255" s="45" t="s">
        <v>13</v>
      </c>
      <c r="E255" s="45">
        <v>764</v>
      </c>
      <c r="F255" s="45">
        <v>73</v>
      </c>
      <c r="G255" s="22">
        <f t="shared" ref="G255:G269" si="34">E255+F255</f>
        <v>837</v>
      </c>
      <c r="H255" s="22">
        <f t="shared" ref="H255:H269" si="35">G255*1.1</f>
        <v>920.7</v>
      </c>
      <c r="I255" s="45">
        <f t="shared" si="31"/>
        <v>31300</v>
      </c>
      <c r="J255" s="46">
        <f t="shared" ref="J255:J269" si="36">G255*I255</f>
        <v>26198100</v>
      </c>
      <c r="K255" s="46">
        <f t="shared" ref="K255:K269" si="37">ROUND(J255*1.1,0)</f>
        <v>28817910</v>
      </c>
      <c r="L255" s="47">
        <f t="shared" si="32"/>
        <v>60000</v>
      </c>
      <c r="M255" s="48">
        <f t="shared" si="33"/>
        <v>2511000</v>
      </c>
      <c r="N255" s="49" t="s">
        <v>24</v>
      </c>
      <c r="P255"/>
    </row>
    <row r="256" spans="1:16" s="1" customFormat="1" x14ac:dyDescent="0.25">
      <c r="A256" s="43">
        <v>255</v>
      </c>
      <c r="B256" s="45">
        <v>3808</v>
      </c>
      <c r="C256" s="45">
        <v>38</v>
      </c>
      <c r="D256" s="45" t="s">
        <v>20</v>
      </c>
      <c r="E256" s="45">
        <v>1336</v>
      </c>
      <c r="F256" s="45">
        <v>65</v>
      </c>
      <c r="G256" s="22">
        <f t="shared" si="34"/>
        <v>1401</v>
      </c>
      <c r="H256" s="22">
        <f t="shared" si="35"/>
        <v>1541.1000000000001</v>
      </c>
      <c r="I256" s="45">
        <f t="shared" si="31"/>
        <v>31300</v>
      </c>
      <c r="J256" s="46">
        <f t="shared" si="36"/>
        <v>43851300</v>
      </c>
      <c r="K256" s="46">
        <f t="shared" si="37"/>
        <v>48236430</v>
      </c>
      <c r="L256" s="47">
        <f t="shared" si="32"/>
        <v>100500</v>
      </c>
      <c r="M256" s="48">
        <f t="shared" si="33"/>
        <v>4203000</v>
      </c>
      <c r="N256" s="49" t="s">
        <v>24</v>
      </c>
      <c r="P256"/>
    </row>
    <row r="257" spans="1:16" s="1" customFormat="1" x14ac:dyDescent="0.25">
      <c r="A257" s="58" t="s">
        <v>3</v>
      </c>
      <c r="B257" s="58"/>
      <c r="C257" s="58"/>
      <c r="D257" s="58"/>
      <c r="E257" s="56">
        <f>SUM(E2:E256)</f>
        <v>268349</v>
      </c>
      <c r="F257" s="56">
        <f>SUM(F2:F256)</f>
        <v>17595</v>
      </c>
      <c r="G257" s="56">
        <f>SUM(G2:G256)</f>
        <v>285944</v>
      </c>
      <c r="H257" s="56">
        <f>SUM(H2:H256)</f>
        <v>314538.40000000072</v>
      </c>
      <c r="I257" s="45"/>
      <c r="J257" s="57">
        <f>SUM(J91:J256)</f>
        <v>5689761900</v>
      </c>
      <c r="K257" s="57">
        <f>SUM(K91:K256)</f>
        <v>6258738090</v>
      </c>
      <c r="L257" s="57"/>
      <c r="M257" s="57">
        <f>SUM(M91:M256)</f>
        <v>560061000</v>
      </c>
      <c r="N257" s="49"/>
      <c r="P257"/>
    </row>
    <row r="261" spans="1:16" s="1" customFormat="1" x14ac:dyDescent="0.25">
      <c r="A261" s="38"/>
      <c r="B261" s="37"/>
      <c r="C261" s="37"/>
      <c r="D261" s="37"/>
      <c r="E261" s="39" t="e">
        <f>E257+#REF!</f>
        <v>#REF!</v>
      </c>
      <c r="F261" s="39"/>
      <c r="G261" s="37"/>
      <c r="H261" s="37"/>
      <c r="I261" s="37"/>
      <c r="J261" s="37"/>
      <c r="K261" s="37"/>
      <c r="L261" s="37"/>
      <c r="M261" s="37"/>
      <c r="N261" s="37"/>
      <c r="P261"/>
    </row>
  </sheetData>
  <mergeCells count="1">
    <mergeCell ref="A257:D25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231AD-80CD-4120-B598-3C4A97CC37E1}">
  <dimension ref="A1:P10"/>
  <sheetViews>
    <sheetView zoomScale="145" zoomScaleNormal="145" workbookViewId="0">
      <selection activeCell="G6" sqref="G6:H6"/>
    </sheetView>
  </sheetViews>
  <sheetFormatPr defaultRowHeight="15" x14ac:dyDescent="0.25"/>
  <cols>
    <col min="1" max="1" width="4.28515625" style="38" customWidth="1"/>
    <col min="2" max="2" width="6.5703125" style="37" customWidth="1"/>
    <col min="3" max="3" width="5" style="37" customWidth="1"/>
    <col min="4" max="4" width="7" style="37" customWidth="1"/>
    <col min="5" max="5" width="7.42578125" style="39" customWidth="1"/>
    <col min="6" max="6" width="6.5703125" style="39" customWidth="1"/>
    <col min="7" max="7" width="6.28515625" style="37" customWidth="1"/>
    <col min="8" max="8" width="7" style="37" customWidth="1"/>
    <col min="9" max="9" width="7.85546875" style="37" customWidth="1"/>
    <col min="10" max="10" width="12" style="37" customWidth="1"/>
    <col min="11" max="11" width="13.85546875" style="37" customWidth="1"/>
    <col min="12" max="12" width="8.5703125" style="37" customWidth="1"/>
    <col min="13" max="13" width="10.7109375" style="37" customWidth="1"/>
    <col min="14" max="14" width="8.28515625" style="37" customWidth="1"/>
    <col min="15" max="15" width="10.28515625" style="1" bestFit="1" customWidth="1"/>
    <col min="16" max="16" width="10.42578125" bestFit="1" customWidth="1"/>
  </cols>
  <sheetData>
    <row r="1" spans="1:16" ht="49.5" customHeight="1" x14ac:dyDescent="0.25">
      <c r="A1" s="40" t="s">
        <v>1</v>
      </c>
      <c r="B1" s="41" t="s">
        <v>0</v>
      </c>
      <c r="C1" s="42" t="s">
        <v>2</v>
      </c>
      <c r="D1" s="42" t="s">
        <v>12</v>
      </c>
      <c r="E1" s="42" t="s">
        <v>40</v>
      </c>
      <c r="F1" s="42" t="s">
        <v>41</v>
      </c>
      <c r="G1" s="42" t="s">
        <v>42</v>
      </c>
      <c r="H1" s="42" t="s">
        <v>11</v>
      </c>
      <c r="I1" s="42" t="s">
        <v>44</v>
      </c>
      <c r="J1" s="42" t="s">
        <v>45</v>
      </c>
      <c r="K1" s="42" t="s">
        <v>46</v>
      </c>
      <c r="L1" s="42" t="s">
        <v>47</v>
      </c>
      <c r="M1" s="42" t="s">
        <v>48</v>
      </c>
      <c r="N1" s="42" t="s">
        <v>43</v>
      </c>
    </row>
    <row r="2" spans="1:16" x14ac:dyDescent="0.25">
      <c r="A2" s="43">
        <v>1</v>
      </c>
      <c r="B2" s="44">
        <v>501</v>
      </c>
      <c r="C2" s="45">
        <v>5</v>
      </c>
      <c r="D2" s="45" t="s">
        <v>13</v>
      </c>
      <c r="E2" s="45">
        <v>1074</v>
      </c>
      <c r="F2" s="45">
        <v>67</v>
      </c>
      <c r="G2" s="22">
        <f>E2+F2</f>
        <v>1141</v>
      </c>
      <c r="H2" s="22">
        <f>G2*1.1</f>
        <v>1255.1000000000001</v>
      </c>
      <c r="I2" s="45">
        <v>28500</v>
      </c>
      <c r="J2" s="46">
        <v>0</v>
      </c>
      <c r="K2" s="46">
        <f>ROUND(J2*1.1,0)</f>
        <v>0</v>
      </c>
      <c r="L2" s="47">
        <f t="shared" ref="L2:L5" si="0">MROUND((K2*0.025/12),500)</f>
        <v>0</v>
      </c>
      <c r="M2" s="48">
        <f t="shared" ref="M2:M5" si="1">G2*3000</f>
        <v>3423000</v>
      </c>
      <c r="N2" s="49" t="s">
        <v>23</v>
      </c>
    </row>
    <row r="3" spans="1:16" x14ac:dyDescent="0.25">
      <c r="A3" s="43">
        <v>2</v>
      </c>
      <c r="B3" s="44">
        <v>504</v>
      </c>
      <c r="C3" s="45">
        <v>5</v>
      </c>
      <c r="D3" s="45" t="s">
        <v>13</v>
      </c>
      <c r="E3" s="45">
        <v>1074</v>
      </c>
      <c r="F3" s="45">
        <v>67</v>
      </c>
      <c r="G3" s="22">
        <f t="shared" ref="G3:G5" si="2">E3+F3</f>
        <v>1141</v>
      </c>
      <c r="H3" s="22">
        <f t="shared" ref="H3:H5" si="3">G3*1.1</f>
        <v>1255.1000000000001</v>
      </c>
      <c r="I3" s="45" t="e">
        <f>#REF!</f>
        <v>#REF!</v>
      </c>
      <c r="J3" s="46">
        <v>0</v>
      </c>
      <c r="K3" s="46">
        <f t="shared" ref="K3:K5" si="4">ROUND(J3*1.1,0)</f>
        <v>0</v>
      </c>
      <c r="L3" s="47">
        <f t="shared" si="0"/>
        <v>0</v>
      </c>
      <c r="M3" s="48">
        <f t="shared" si="1"/>
        <v>3423000</v>
      </c>
      <c r="N3" s="49" t="s">
        <v>23</v>
      </c>
    </row>
    <row r="4" spans="1:16" x14ac:dyDescent="0.25">
      <c r="A4" s="43">
        <v>3</v>
      </c>
      <c r="B4" s="44">
        <v>505</v>
      </c>
      <c r="C4" s="45">
        <v>5</v>
      </c>
      <c r="D4" s="45" t="s">
        <v>13</v>
      </c>
      <c r="E4" s="45">
        <v>1074</v>
      </c>
      <c r="F4" s="45">
        <v>67</v>
      </c>
      <c r="G4" s="22">
        <f t="shared" si="2"/>
        <v>1141</v>
      </c>
      <c r="H4" s="22">
        <f t="shared" si="3"/>
        <v>1255.1000000000001</v>
      </c>
      <c r="I4" s="45" t="e">
        <f t="shared" ref="I4" si="5">I3</f>
        <v>#REF!</v>
      </c>
      <c r="J4" s="46">
        <v>0</v>
      </c>
      <c r="K4" s="46">
        <f t="shared" si="4"/>
        <v>0</v>
      </c>
      <c r="L4" s="47">
        <f t="shared" si="0"/>
        <v>0</v>
      </c>
      <c r="M4" s="48">
        <f t="shared" si="1"/>
        <v>3423000</v>
      </c>
      <c r="N4" s="49" t="s">
        <v>23</v>
      </c>
    </row>
    <row r="5" spans="1:16" x14ac:dyDescent="0.25">
      <c r="A5" s="43">
        <v>4</v>
      </c>
      <c r="B5" s="44">
        <v>508</v>
      </c>
      <c r="C5" s="45">
        <v>5</v>
      </c>
      <c r="D5" s="45" t="s">
        <v>13</v>
      </c>
      <c r="E5" s="45">
        <v>1074</v>
      </c>
      <c r="F5" s="45">
        <v>67</v>
      </c>
      <c r="G5" s="22">
        <f t="shared" si="2"/>
        <v>1141</v>
      </c>
      <c r="H5" s="22">
        <f t="shared" si="3"/>
        <v>1255.1000000000001</v>
      </c>
      <c r="I5" s="45" t="e">
        <f>#REF!</f>
        <v>#REF!</v>
      </c>
      <c r="J5" s="46">
        <v>0</v>
      </c>
      <c r="K5" s="46">
        <f t="shared" si="4"/>
        <v>0</v>
      </c>
      <c r="L5" s="47">
        <f t="shared" si="0"/>
        <v>0</v>
      </c>
      <c r="M5" s="48">
        <f t="shared" si="1"/>
        <v>3423000</v>
      </c>
      <c r="N5" s="49" t="s">
        <v>23</v>
      </c>
    </row>
    <row r="6" spans="1:16" s="1" customFormat="1" x14ac:dyDescent="0.25">
      <c r="A6" s="58" t="s">
        <v>3</v>
      </c>
      <c r="B6" s="58"/>
      <c r="C6" s="58"/>
      <c r="D6" s="58"/>
      <c r="E6" s="56">
        <f>SUM(E2:E5)</f>
        <v>4296</v>
      </c>
      <c r="F6" s="56">
        <f>SUM(F2:F5)</f>
        <v>268</v>
      </c>
      <c r="G6" s="56">
        <f>SUM(G2:G5)</f>
        <v>4564</v>
      </c>
      <c r="H6" s="56">
        <f>SUM(H2:H5)</f>
        <v>5020.4000000000005</v>
      </c>
      <c r="I6" s="45"/>
      <c r="J6" s="57" t="e">
        <f>SUM(#REF!)</f>
        <v>#REF!</v>
      </c>
      <c r="K6" s="57" t="e">
        <f>SUM(#REF!)</f>
        <v>#REF!</v>
      </c>
      <c r="L6" s="57"/>
      <c r="M6" s="57" t="e">
        <f>SUM(#REF!)</f>
        <v>#REF!</v>
      </c>
      <c r="N6" s="49"/>
      <c r="P6"/>
    </row>
    <row r="10" spans="1:16" s="1" customFormat="1" x14ac:dyDescent="0.25">
      <c r="A10" s="38"/>
      <c r="B10" s="37"/>
      <c r="C10" s="37"/>
      <c r="D10" s="37"/>
      <c r="E10" s="39" t="e">
        <f>E6+#REF!</f>
        <v>#REF!</v>
      </c>
      <c r="F10" s="39"/>
      <c r="G10" s="37"/>
      <c r="H10" s="37"/>
      <c r="I10" s="37"/>
      <c r="J10" s="37"/>
      <c r="K10" s="37"/>
      <c r="L10" s="37"/>
      <c r="M10" s="37"/>
      <c r="N10" s="37"/>
      <c r="P10"/>
    </row>
  </sheetData>
  <mergeCells count="1">
    <mergeCell ref="A6:D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"/>
  <sheetViews>
    <sheetView topLeftCell="B1" zoomScale="130" zoomScaleNormal="130" workbookViewId="0">
      <selection activeCell="K7" sqref="K7"/>
    </sheetView>
  </sheetViews>
  <sheetFormatPr defaultRowHeight="15" x14ac:dyDescent="0.25"/>
  <cols>
    <col min="1" max="2" width="9.140625" style="1"/>
    <col min="3" max="3" width="25.5703125" style="1" customWidth="1"/>
    <col min="4" max="4" width="18.5703125" style="1" customWidth="1"/>
    <col min="5" max="5" width="10.42578125" style="1" customWidth="1"/>
    <col min="6" max="7" width="11.5703125" style="1" bestFit="1" customWidth="1"/>
    <col min="8" max="8" width="19.28515625" style="1" customWidth="1"/>
    <col min="9" max="9" width="21" style="1" customWidth="1"/>
    <col min="10" max="10" width="5.7109375" style="1" customWidth="1"/>
    <col min="11" max="11" width="19.28515625" style="1" customWidth="1"/>
    <col min="12" max="12" width="16.28515625" bestFit="1" customWidth="1"/>
    <col min="13" max="13" width="21.42578125" customWidth="1"/>
  </cols>
  <sheetData>
    <row r="1" spans="1:14" x14ac:dyDescent="0.25">
      <c r="A1" s="23" t="s">
        <v>4</v>
      </c>
      <c r="B1" s="23" t="s">
        <v>25</v>
      </c>
      <c r="C1" s="23" t="s">
        <v>14</v>
      </c>
      <c r="D1" s="23" t="s">
        <v>10</v>
      </c>
      <c r="E1" s="23" t="s">
        <v>5</v>
      </c>
      <c r="F1" s="23" t="s">
        <v>6</v>
      </c>
      <c r="G1" s="23" t="s">
        <v>7</v>
      </c>
      <c r="H1" s="23" t="s">
        <v>8</v>
      </c>
      <c r="I1" s="23" t="s">
        <v>9</v>
      </c>
      <c r="M1" s="1"/>
      <c r="N1" s="1"/>
    </row>
    <row r="2" spans="1:14" ht="61.5" customHeight="1" x14ac:dyDescent="0.25">
      <c r="A2" s="59">
        <v>1</v>
      </c>
      <c r="B2" s="59" t="s">
        <v>49</v>
      </c>
      <c r="C2" s="24" t="s">
        <v>50</v>
      </c>
      <c r="D2" s="25" t="s">
        <v>53</v>
      </c>
      <c r="E2" s="26">
        <f>128+123+4</f>
        <v>255</v>
      </c>
      <c r="F2" s="86">
        <v>285944</v>
      </c>
      <c r="G2" s="87">
        <v>314538</v>
      </c>
      <c r="H2" s="88">
        <v>5689761900</v>
      </c>
      <c r="I2" s="89">
        <v>6258738090</v>
      </c>
      <c r="J2" s="10"/>
      <c r="K2" s="11"/>
      <c r="L2" s="7"/>
      <c r="M2" s="4"/>
      <c r="N2" s="1"/>
    </row>
    <row r="3" spans="1:14" ht="54.75" customHeight="1" x14ac:dyDescent="0.25">
      <c r="A3" s="60"/>
      <c r="B3" s="60"/>
      <c r="C3" s="24" t="s">
        <v>51</v>
      </c>
      <c r="D3" s="25" t="s">
        <v>52</v>
      </c>
      <c r="E3" s="26">
        <v>4</v>
      </c>
      <c r="F3" s="86">
        <v>4564</v>
      </c>
      <c r="G3" s="87">
        <v>5020</v>
      </c>
      <c r="H3" s="27">
        <v>0</v>
      </c>
      <c r="I3" s="28">
        <v>0</v>
      </c>
      <c r="J3" s="10"/>
      <c r="K3" s="11"/>
      <c r="L3" s="7"/>
      <c r="M3" s="4"/>
      <c r="N3" s="1"/>
    </row>
    <row r="4" spans="1:14" ht="19.5" customHeight="1" x14ac:dyDescent="0.25">
      <c r="A4" s="61" t="s">
        <v>26</v>
      </c>
      <c r="B4" s="62"/>
      <c r="C4" s="62"/>
      <c r="D4" s="63"/>
      <c r="E4" s="29">
        <f>SUM(E2:E3)</f>
        <v>259</v>
      </c>
      <c r="F4" s="30">
        <f>SUM(F2:F3)</f>
        <v>290508</v>
      </c>
      <c r="G4" s="31">
        <f>SUM(G2:G3)</f>
        <v>319558</v>
      </c>
      <c r="H4" s="32">
        <f>SUM(H2:H3)</f>
        <v>5689761900</v>
      </c>
      <c r="I4" s="33">
        <f>SUM(I2:I3)</f>
        <v>6258738090</v>
      </c>
      <c r="J4" s="10"/>
      <c r="K4" s="11"/>
      <c r="L4" s="7"/>
      <c r="M4" s="4"/>
      <c r="N4" s="1"/>
    </row>
    <row r="5" spans="1:14" ht="18" customHeight="1" x14ac:dyDescent="0.25">
      <c r="A5" s="14"/>
      <c r="B5" s="12"/>
      <c r="C5" s="12"/>
      <c r="D5" s="13"/>
      <c r="E5" s="15"/>
      <c r="F5" s="16"/>
      <c r="G5" s="17"/>
      <c r="H5" s="18"/>
      <c r="I5" s="19"/>
      <c r="J5" s="10"/>
      <c r="K5" s="11"/>
      <c r="L5" s="7"/>
      <c r="M5" s="4"/>
      <c r="N5" s="1"/>
    </row>
    <row r="6" spans="1:14" x14ac:dyDescent="0.25">
      <c r="K6" s="90">
        <f>G4*3000</f>
        <v>958674000</v>
      </c>
    </row>
    <row r="7" spans="1:14" x14ac:dyDescent="0.25">
      <c r="K7" s="91">
        <f>K6*10%</f>
        <v>95867400</v>
      </c>
    </row>
  </sheetData>
  <mergeCells count="3">
    <mergeCell ref="B2:B3"/>
    <mergeCell ref="A4:D4"/>
    <mergeCell ref="A2:A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C14:AG19"/>
  <sheetViews>
    <sheetView topLeftCell="K1" zoomScaleNormal="100" workbookViewId="0">
      <selection activeCell="AE17" sqref="AE17:AF17"/>
    </sheetView>
  </sheetViews>
  <sheetFormatPr defaultRowHeight="15" x14ac:dyDescent="0.25"/>
  <sheetData>
    <row r="14" spans="29:33" ht="15.75" thickBot="1" x14ac:dyDescent="0.3"/>
    <row r="15" spans="29:33" ht="17.25" thickBot="1" x14ac:dyDescent="0.3">
      <c r="AC15" s="35">
        <v>1</v>
      </c>
      <c r="AD15" s="35" t="s">
        <v>21</v>
      </c>
      <c r="AE15" s="35">
        <v>130.12</v>
      </c>
      <c r="AF15" s="2">
        <f>AE15*10.764</f>
        <v>1400.61168</v>
      </c>
      <c r="AG15" s="35">
        <v>123</v>
      </c>
    </row>
    <row r="16" spans="29:33" ht="17.25" thickBot="1" x14ac:dyDescent="0.3">
      <c r="AC16" s="36">
        <v>2</v>
      </c>
      <c r="AD16" s="36" t="s">
        <v>15</v>
      </c>
      <c r="AE16" s="36">
        <v>77.72</v>
      </c>
      <c r="AF16" s="2">
        <f t="shared" ref="AF16:AF18" si="0">AE16*10.764</f>
        <v>836.57807999999989</v>
      </c>
      <c r="AG16" s="36">
        <v>127</v>
      </c>
    </row>
    <row r="17" spans="29:33" ht="17.25" thickBot="1" x14ac:dyDescent="0.3">
      <c r="AC17" s="35">
        <v>3</v>
      </c>
      <c r="AD17" s="35" t="s">
        <v>37</v>
      </c>
      <c r="AE17" s="35">
        <v>153.96</v>
      </c>
      <c r="AF17" s="2">
        <f t="shared" si="0"/>
        <v>1657.2254399999999</v>
      </c>
      <c r="AG17" s="35">
        <v>4</v>
      </c>
    </row>
    <row r="18" spans="29:33" ht="17.25" thickBot="1" x14ac:dyDescent="0.3">
      <c r="AC18" s="36">
        <v>4</v>
      </c>
      <c r="AD18" s="36" t="s">
        <v>38</v>
      </c>
      <c r="AE18" s="36">
        <v>64.44</v>
      </c>
      <c r="AF18" s="2">
        <f t="shared" si="0"/>
        <v>693.63215999999989</v>
      </c>
      <c r="AG18" s="36">
        <v>1</v>
      </c>
    </row>
    <row r="19" spans="29:33" x14ac:dyDescent="0.25">
      <c r="AG19" s="3">
        <f>SUM(AG15:AG18)</f>
        <v>255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3"/>
  <sheetViews>
    <sheetView topLeftCell="A25" zoomScale="145" zoomScaleNormal="145" workbookViewId="0">
      <selection activeCell="C37" sqref="C37"/>
    </sheetView>
  </sheetViews>
  <sheetFormatPr defaultRowHeight="15" x14ac:dyDescent="0.25"/>
  <sheetData>
    <row r="1" spans="1:8" x14ac:dyDescent="0.25">
      <c r="A1" s="6" t="s">
        <v>30</v>
      </c>
    </row>
    <row r="2" spans="1:8" x14ac:dyDescent="0.25">
      <c r="A2" s="3" t="s">
        <v>29</v>
      </c>
    </row>
    <row r="3" spans="1:8" x14ac:dyDescent="0.25">
      <c r="A3" t="s">
        <v>31</v>
      </c>
      <c r="B3">
        <v>1</v>
      </c>
      <c r="C3" t="s">
        <v>13</v>
      </c>
      <c r="D3">
        <v>99.79</v>
      </c>
      <c r="E3" s="2">
        <f>D3*10.764</f>
        <v>1074.1395600000001</v>
      </c>
      <c r="F3">
        <v>6.2430000000000003</v>
      </c>
      <c r="G3" s="2">
        <f>F3*10.764</f>
        <v>67.199652</v>
      </c>
      <c r="H3" t="s">
        <v>23</v>
      </c>
    </row>
    <row r="4" spans="1:8" x14ac:dyDescent="0.25">
      <c r="B4">
        <v>2</v>
      </c>
      <c r="C4" t="s">
        <v>13</v>
      </c>
      <c r="D4">
        <v>70.951999999999998</v>
      </c>
      <c r="E4" s="2">
        <f t="shared" ref="E4:E10" si="0">D4*10.764</f>
        <v>763.72732799999994</v>
      </c>
      <c r="F4">
        <v>0</v>
      </c>
      <c r="G4" s="2">
        <f t="shared" ref="G4:G10" si="1">F4*10.764</f>
        <v>0</v>
      </c>
      <c r="H4" t="s">
        <v>24</v>
      </c>
    </row>
    <row r="5" spans="1:8" ht="16.5" customHeight="1" x14ac:dyDescent="0.25">
      <c r="B5">
        <v>3</v>
      </c>
      <c r="C5" t="s">
        <v>13</v>
      </c>
      <c r="D5">
        <v>70.951999999999998</v>
      </c>
      <c r="E5" s="2">
        <f t="shared" si="0"/>
        <v>763.72732799999994</v>
      </c>
      <c r="F5">
        <v>0</v>
      </c>
      <c r="G5" s="2">
        <f t="shared" si="1"/>
        <v>0</v>
      </c>
      <c r="H5" t="s">
        <v>24</v>
      </c>
    </row>
    <row r="6" spans="1:8" ht="16.5" customHeight="1" x14ac:dyDescent="0.25">
      <c r="B6">
        <v>4</v>
      </c>
      <c r="C6" s="20" t="s">
        <v>13</v>
      </c>
      <c r="D6">
        <v>99.79</v>
      </c>
      <c r="E6" s="2">
        <f t="shared" si="0"/>
        <v>1074.1395600000001</v>
      </c>
      <c r="F6">
        <v>6.2430000000000003</v>
      </c>
      <c r="G6" s="2">
        <f t="shared" si="1"/>
        <v>67.199652</v>
      </c>
      <c r="H6" t="s">
        <v>23</v>
      </c>
    </row>
    <row r="7" spans="1:8" ht="16.5" customHeight="1" x14ac:dyDescent="0.25">
      <c r="B7">
        <v>5</v>
      </c>
      <c r="C7" s="20" t="s">
        <v>13</v>
      </c>
      <c r="D7">
        <v>99.79</v>
      </c>
      <c r="E7" s="2">
        <f t="shared" si="0"/>
        <v>1074.1395600000001</v>
      </c>
      <c r="F7">
        <v>6.2430000000000003</v>
      </c>
      <c r="G7" s="2">
        <f t="shared" si="1"/>
        <v>67.199652</v>
      </c>
      <c r="H7" t="s">
        <v>23</v>
      </c>
    </row>
    <row r="8" spans="1:8" x14ac:dyDescent="0.25">
      <c r="A8" s="3"/>
      <c r="B8">
        <v>6</v>
      </c>
      <c r="C8" s="20" t="s">
        <v>13</v>
      </c>
      <c r="D8">
        <v>70.951999999999998</v>
      </c>
      <c r="E8" s="2">
        <f t="shared" si="0"/>
        <v>763.72732799999994</v>
      </c>
      <c r="F8">
        <v>0</v>
      </c>
      <c r="G8" s="2">
        <f t="shared" si="1"/>
        <v>0</v>
      </c>
      <c r="H8" t="s">
        <v>24</v>
      </c>
    </row>
    <row r="9" spans="1:8" x14ac:dyDescent="0.25">
      <c r="B9">
        <v>7</v>
      </c>
      <c r="C9" s="20" t="s">
        <v>13</v>
      </c>
      <c r="D9">
        <v>70.951999999999998</v>
      </c>
      <c r="E9" s="2">
        <f t="shared" si="0"/>
        <v>763.72732799999994</v>
      </c>
      <c r="F9">
        <v>0</v>
      </c>
      <c r="G9" s="2">
        <f t="shared" si="1"/>
        <v>0</v>
      </c>
      <c r="H9" t="s">
        <v>24</v>
      </c>
    </row>
    <row r="10" spans="1:8" x14ac:dyDescent="0.25">
      <c r="B10">
        <v>8</v>
      </c>
      <c r="C10" s="20" t="s">
        <v>13</v>
      </c>
      <c r="D10">
        <v>99.79</v>
      </c>
      <c r="E10" s="2">
        <f t="shared" si="0"/>
        <v>1074.1395600000001</v>
      </c>
      <c r="F10">
        <v>6.2430000000000003</v>
      </c>
      <c r="G10" s="2">
        <f t="shared" si="1"/>
        <v>67.199652</v>
      </c>
      <c r="H10" t="s">
        <v>23</v>
      </c>
    </row>
    <row r="11" spans="1:8" x14ac:dyDescent="0.25">
      <c r="C11" s="20"/>
      <c r="E11" s="2"/>
    </row>
    <row r="12" spans="1:8" x14ac:dyDescent="0.25">
      <c r="C12" s="20"/>
      <c r="E12" s="2"/>
    </row>
    <row r="13" spans="1:8" x14ac:dyDescent="0.25">
      <c r="A13" s="3" t="s">
        <v>32</v>
      </c>
    </row>
    <row r="14" spans="1:8" x14ac:dyDescent="0.25">
      <c r="A14" t="s">
        <v>31</v>
      </c>
      <c r="B14">
        <v>1</v>
      </c>
      <c r="C14" t="s">
        <v>20</v>
      </c>
      <c r="D14">
        <v>124.127</v>
      </c>
      <c r="E14" s="2">
        <f t="shared" ref="E14:E21" si="2">D14*10.764</f>
        <v>1336.1030279999998</v>
      </c>
    </row>
    <row r="15" spans="1:8" x14ac:dyDescent="0.25">
      <c r="B15">
        <v>2</v>
      </c>
      <c r="C15" t="s">
        <v>13</v>
      </c>
      <c r="D15">
        <v>70.951999999999998</v>
      </c>
      <c r="E15" s="2">
        <f t="shared" si="2"/>
        <v>763.72732799999994</v>
      </c>
    </row>
    <row r="16" spans="1:8" x14ac:dyDescent="0.25">
      <c r="B16">
        <v>3</v>
      </c>
      <c r="C16" t="s">
        <v>13</v>
      </c>
      <c r="D16">
        <v>70.951999999999998</v>
      </c>
      <c r="E16" s="2">
        <f t="shared" si="2"/>
        <v>763.72732799999994</v>
      </c>
    </row>
    <row r="17" spans="1:11" ht="19.5" customHeight="1" x14ac:dyDescent="0.25">
      <c r="B17">
        <v>4</v>
      </c>
      <c r="C17" s="20" t="s">
        <v>20</v>
      </c>
      <c r="D17">
        <v>124.127</v>
      </c>
      <c r="E17" s="2">
        <f t="shared" si="2"/>
        <v>1336.1030279999998</v>
      </c>
      <c r="K17" s="2"/>
    </row>
    <row r="18" spans="1:11" ht="17.25" customHeight="1" x14ac:dyDescent="0.25">
      <c r="B18">
        <v>5</v>
      </c>
      <c r="C18" s="20" t="s">
        <v>20</v>
      </c>
      <c r="D18">
        <v>124.127</v>
      </c>
      <c r="E18" s="2">
        <f t="shared" si="2"/>
        <v>1336.1030279999998</v>
      </c>
    </row>
    <row r="19" spans="1:11" x14ac:dyDescent="0.25">
      <c r="A19" s="3"/>
      <c r="B19">
        <v>6</v>
      </c>
      <c r="C19" s="20" t="s">
        <v>13</v>
      </c>
      <c r="D19">
        <v>70.951999999999998</v>
      </c>
      <c r="E19" s="2">
        <f t="shared" si="2"/>
        <v>763.72732799999994</v>
      </c>
    </row>
    <row r="20" spans="1:11" x14ac:dyDescent="0.25">
      <c r="B20">
        <v>7</v>
      </c>
      <c r="C20" s="20" t="s">
        <v>13</v>
      </c>
      <c r="D20">
        <v>70.951999999999998</v>
      </c>
      <c r="E20" s="2">
        <f t="shared" si="2"/>
        <v>763.72732799999994</v>
      </c>
    </row>
    <row r="21" spans="1:11" x14ac:dyDescent="0.25">
      <c r="B21">
        <v>8</v>
      </c>
      <c r="C21" s="20" t="s">
        <v>20</v>
      </c>
      <c r="D21">
        <v>124.127</v>
      </c>
      <c r="E21" s="2">
        <f t="shared" si="2"/>
        <v>1336.1030279999998</v>
      </c>
    </row>
    <row r="22" spans="1:11" x14ac:dyDescent="0.25">
      <c r="C22" s="20"/>
      <c r="E22" s="2"/>
    </row>
    <row r="23" spans="1:11" x14ac:dyDescent="0.25">
      <c r="A23" s="3" t="s">
        <v>33</v>
      </c>
      <c r="C23" s="20"/>
      <c r="E23" s="2"/>
    </row>
    <row r="24" spans="1:11" x14ac:dyDescent="0.25">
      <c r="A24" t="s">
        <v>35</v>
      </c>
      <c r="B24">
        <v>1</v>
      </c>
      <c r="C24" t="s">
        <v>39</v>
      </c>
      <c r="D24">
        <v>147.96700000000001</v>
      </c>
      <c r="E24" s="2">
        <f t="shared" ref="E24:E31" si="3">D24*10.764</f>
        <v>1592.716788</v>
      </c>
    </row>
    <row r="25" spans="1:11" x14ac:dyDescent="0.25">
      <c r="B25">
        <v>2</v>
      </c>
      <c r="C25" t="s">
        <v>27</v>
      </c>
      <c r="D25">
        <v>0</v>
      </c>
      <c r="E25" s="2">
        <f t="shared" si="3"/>
        <v>0</v>
      </c>
    </row>
    <row r="26" spans="1:11" x14ac:dyDescent="0.25">
      <c r="B26">
        <v>3</v>
      </c>
      <c r="C26" t="s">
        <v>27</v>
      </c>
      <c r="D26">
        <v>0</v>
      </c>
      <c r="E26" s="2">
        <f t="shared" si="3"/>
        <v>0</v>
      </c>
    </row>
    <row r="27" spans="1:11" x14ac:dyDescent="0.25">
      <c r="B27">
        <v>4</v>
      </c>
      <c r="C27" s="20" t="s">
        <v>27</v>
      </c>
      <c r="D27">
        <v>0</v>
      </c>
      <c r="E27" s="2">
        <f t="shared" si="3"/>
        <v>0</v>
      </c>
    </row>
    <row r="28" spans="1:11" x14ac:dyDescent="0.25">
      <c r="B28">
        <v>5</v>
      </c>
      <c r="C28" s="20" t="s">
        <v>20</v>
      </c>
      <c r="D28">
        <v>124.127</v>
      </c>
      <c r="E28" s="2">
        <f t="shared" si="3"/>
        <v>1336.1030279999998</v>
      </c>
    </row>
    <row r="29" spans="1:11" x14ac:dyDescent="0.25">
      <c r="A29" s="3"/>
      <c r="B29">
        <v>6</v>
      </c>
      <c r="C29" s="20" t="s">
        <v>13</v>
      </c>
      <c r="D29">
        <v>70.951999999999998</v>
      </c>
      <c r="E29" s="2">
        <f t="shared" si="3"/>
        <v>763.72732799999994</v>
      </c>
    </row>
    <row r="30" spans="1:11" x14ac:dyDescent="0.25">
      <c r="B30">
        <v>7</v>
      </c>
      <c r="C30" s="20" t="s">
        <v>13</v>
      </c>
      <c r="D30">
        <v>70.951999999999998</v>
      </c>
      <c r="E30" s="2">
        <f t="shared" si="3"/>
        <v>763.72732799999994</v>
      </c>
    </row>
    <row r="31" spans="1:11" x14ac:dyDescent="0.25">
      <c r="B31">
        <v>8</v>
      </c>
      <c r="C31" s="20" t="s">
        <v>20</v>
      </c>
      <c r="D31">
        <v>124.127</v>
      </c>
      <c r="E31" s="2">
        <f t="shared" si="3"/>
        <v>1336.1030279999998</v>
      </c>
    </row>
    <row r="32" spans="1:11" ht="15" customHeight="1" x14ac:dyDescent="0.25"/>
    <row r="33" spans="1:5" x14ac:dyDescent="0.25">
      <c r="A33" s="3" t="s">
        <v>34</v>
      </c>
    </row>
    <row r="34" spans="1:5" x14ac:dyDescent="0.25">
      <c r="A34" s="20" t="s">
        <v>31</v>
      </c>
      <c r="B34" s="20">
        <v>1</v>
      </c>
      <c r="C34" s="20" t="s">
        <v>20</v>
      </c>
      <c r="D34">
        <v>124.127</v>
      </c>
      <c r="E34" s="2">
        <f t="shared" ref="E34:E41" si="4">D34*10.764</f>
        <v>1336.1030279999998</v>
      </c>
    </row>
    <row r="35" spans="1:5" x14ac:dyDescent="0.25">
      <c r="A35" s="20"/>
      <c r="B35" s="20">
        <v>2</v>
      </c>
      <c r="C35" s="20" t="s">
        <v>13</v>
      </c>
      <c r="D35">
        <v>70.951999999999998</v>
      </c>
      <c r="E35" s="2">
        <f t="shared" si="4"/>
        <v>763.72732799999994</v>
      </c>
    </row>
    <row r="36" spans="1:5" x14ac:dyDescent="0.25">
      <c r="A36" s="20"/>
      <c r="B36" s="20">
        <v>3</v>
      </c>
      <c r="C36" s="20" t="s">
        <v>36</v>
      </c>
      <c r="D36">
        <v>57.664999999999999</v>
      </c>
      <c r="E36" s="2">
        <f t="shared" si="4"/>
        <v>620.70605999999998</v>
      </c>
    </row>
    <row r="37" spans="1:5" x14ac:dyDescent="0.25">
      <c r="A37" s="20"/>
      <c r="B37" s="20">
        <v>4</v>
      </c>
      <c r="C37" s="20" t="s">
        <v>27</v>
      </c>
      <c r="D37">
        <v>0</v>
      </c>
      <c r="E37" s="2">
        <f t="shared" si="4"/>
        <v>0</v>
      </c>
    </row>
    <row r="38" spans="1:5" x14ac:dyDescent="0.25">
      <c r="A38" s="20"/>
      <c r="B38" s="20">
        <v>5</v>
      </c>
      <c r="C38" s="20" t="s">
        <v>20</v>
      </c>
      <c r="D38">
        <v>124.127</v>
      </c>
      <c r="E38" s="2">
        <f t="shared" si="4"/>
        <v>1336.1030279999998</v>
      </c>
    </row>
    <row r="39" spans="1:5" x14ac:dyDescent="0.25">
      <c r="A39" s="34"/>
      <c r="B39" s="20">
        <v>6</v>
      </c>
      <c r="C39" s="20" t="s">
        <v>13</v>
      </c>
      <c r="D39">
        <v>70.951999999999998</v>
      </c>
      <c r="E39" s="2">
        <f t="shared" si="4"/>
        <v>763.72732799999994</v>
      </c>
    </row>
    <row r="40" spans="1:5" x14ac:dyDescent="0.25">
      <c r="A40" s="20"/>
      <c r="B40" s="20">
        <v>7</v>
      </c>
      <c r="C40" s="20" t="s">
        <v>13</v>
      </c>
      <c r="D40">
        <v>70.951999999999998</v>
      </c>
      <c r="E40" s="2">
        <f t="shared" si="4"/>
        <v>763.72732799999994</v>
      </c>
    </row>
    <row r="41" spans="1:5" x14ac:dyDescent="0.25">
      <c r="A41" s="20"/>
      <c r="B41" s="20">
        <v>8</v>
      </c>
      <c r="C41" s="20" t="s">
        <v>20</v>
      </c>
      <c r="D41">
        <v>124.127</v>
      </c>
      <c r="E41" s="2">
        <f t="shared" si="4"/>
        <v>1336.1030279999998</v>
      </c>
    </row>
    <row r="52" ht="19.5" customHeight="1" x14ac:dyDescent="0.25"/>
    <row r="62" ht="21.75" customHeight="1" x14ac:dyDescent="0.25"/>
    <row r="63" ht="19.5" customHeight="1" x14ac:dyDescent="0.25"/>
    <row r="64" ht="15" customHeight="1" x14ac:dyDescent="0.25"/>
    <row r="79" ht="21.75" customHeight="1" x14ac:dyDescent="0.25"/>
    <row r="91" ht="24.75" customHeight="1" x14ac:dyDescent="0.25"/>
    <row r="103" ht="23.25" customHeight="1" x14ac:dyDescent="0.25"/>
  </sheetData>
  <phoneticPr fontId="7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A97-B405-43D9-98F8-7FA94480B65F}">
  <dimension ref="A1:P40"/>
  <sheetViews>
    <sheetView zoomScaleNormal="100" workbookViewId="0">
      <selection activeCell="H6" sqref="H6"/>
    </sheetView>
  </sheetViews>
  <sheetFormatPr defaultRowHeight="15" x14ac:dyDescent="0.25"/>
  <cols>
    <col min="2" max="2" width="11.85546875" customWidth="1"/>
    <col min="3" max="3" width="10.42578125" customWidth="1"/>
    <col min="4" max="4" width="14.28515625" bestFit="1" customWidth="1"/>
    <col min="5" max="5" width="14.28515625" customWidth="1"/>
    <col min="6" max="6" width="14.28515625" bestFit="1" customWidth="1"/>
    <col min="7" max="7" width="16.5703125" customWidth="1"/>
    <col min="8" max="8" width="13.85546875" customWidth="1"/>
    <col min="10" max="10" width="18" customWidth="1"/>
    <col min="11" max="11" width="14.28515625" bestFit="1" customWidth="1"/>
    <col min="13" max="13" width="10" bestFit="1" customWidth="1"/>
  </cols>
  <sheetData>
    <row r="1" spans="1:16" x14ac:dyDescent="0.25">
      <c r="N1" s="1"/>
      <c r="O1" s="1"/>
      <c r="P1" s="1"/>
    </row>
    <row r="2" spans="1:16" x14ac:dyDescent="0.25">
      <c r="A2" s="64"/>
      <c r="B2" s="65" t="s">
        <v>22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1"/>
      <c r="O2" s="1"/>
      <c r="P2" s="1"/>
    </row>
    <row r="3" spans="1:16" x14ac:dyDescent="0.25">
      <c r="A3" s="64"/>
      <c r="B3" s="64"/>
      <c r="C3" s="64"/>
      <c r="D3" s="66"/>
      <c r="E3" s="64"/>
      <c r="F3" s="67"/>
      <c r="G3" s="64"/>
      <c r="H3" s="64"/>
      <c r="I3" s="64"/>
      <c r="J3" s="64"/>
      <c r="K3" s="67"/>
      <c r="L3" s="64"/>
      <c r="M3" s="64"/>
      <c r="N3" s="1"/>
      <c r="O3" s="1"/>
      <c r="P3" s="1"/>
    </row>
    <row r="4" spans="1:16" x14ac:dyDescent="0.25">
      <c r="A4" s="64" t="s">
        <v>16</v>
      </c>
      <c r="B4" s="68" t="s">
        <v>17</v>
      </c>
      <c r="C4" s="68" t="s">
        <v>28</v>
      </c>
      <c r="D4" s="68" t="s">
        <v>19</v>
      </c>
      <c r="E4" s="68"/>
      <c r="F4" s="69" t="s">
        <v>18</v>
      </c>
      <c r="G4" s="70" t="s">
        <v>8</v>
      </c>
      <c r="H4" s="68"/>
      <c r="I4" s="68"/>
      <c r="J4" s="68"/>
      <c r="K4" s="69"/>
      <c r="L4" s="64"/>
      <c r="M4" s="71"/>
      <c r="N4" s="1"/>
      <c r="O4" s="1"/>
      <c r="P4" s="1"/>
    </row>
    <row r="5" spans="1:16" x14ac:dyDescent="0.25">
      <c r="A5" s="72">
        <v>1</v>
      </c>
      <c r="B5" s="73">
        <v>701</v>
      </c>
      <c r="C5" s="73"/>
      <c r="D5" s="74">
        <f>E5/1.1</f>
        <v>1420.9458545454545</v>
      </c>
      <c r="E5" s="74">
        <f>145.21*10.764</f>
        <v>1563.04044</v>
      </c>
      <c r="F5" s="75">
        <f>G5/D5</f>
        <v>28390.090214172578</v>
      </c>
      <c r="G5" s="76">
        <v>40340781</v>
      </c>
      <c r="H5" s="68">
        <v>2421000</v>
      </c>
      <c r="I5" s="68">
        <v>30000</v>
      </c>
      <c r="J5" s="69">
        <f>G5+H5+I5</f>
        <v>42791781</v>
      </c>
      <c r="K5" s="77">
        <f t="shared" ref="K5:K14" si="0">J5/D5</f>
        <v>30114.997600445964</v>
      </c>
      <c r="L5" s="64"/>
      <c r="M5" s="64"/>
      <c r="N5" s="1"/>
      <c r="O5" s="1"/>
      <c r="P5" s="1"/>
    </row>
    <row r="6" spans="1:16" x14ac:dyDescent="0.25">
      <c r="A6" s="72">
        <v>2</v>
      </c>
      <c r="B6" s="73"/>
      <c r="C6" s="73"/>
      <c r="D6" s="74">
        <f>E6/1.1</f>
        <v>983.63389090909061</v>
      </c>
      <c r="E6" s="74">
        <f>100.52*10.764</f>
        <v>1081.9972799999998</v>
      </c>
      <c r="F6" s="75">
        <f>G6/D6</f>
        <v>26205.447207778572</v>
      </c>
      <c r="G6" s="69">
        <v>25776566</v>
      </c>
      <c r="H6" s="68">
        <v>1547000</v>
      </c>
      <c r="I6" s="68">
        <v>30000</v>
      </c>
      <c r="J6" s="69">
        <f>G6+H6+I6</f>
        <v>27353566</v>
      </c>
      <c r="K6" s="77">
        <f>J6/D6</f>
        <v>27808.685988563677</v>
      </c>
      <c r="L6" s="64"/>
      <c r="M6" s="64"/>
      <c r="N6" s="1"/>
      <c r="O6" s="1"/>
      <c r="P6" s="1"/>
    </row>
    <row r="7" spans="1:16" x14ac:dyDescent="0.25">
      <c r="A7" s="72"/>
      <c r="B7" s="73"/>
      <c r="C7" s="73"/>
      <c r="D7" s="74"/>
      <c r="E7" s="74"/>
      <c r="F7" s="75"/>
      <c r="G7" s="76"/>
      <c r="H7" s="68"/>
      <c r="I7" s="68"/>
      <c r="J7" s="69"/>
      <c r="K7" s="77"/>
      <c r="L7" s="64"/>
      <c r="M7" s="64"/>
      <c r="N7" s="1"/>
      <c r="O7" s="1"/>
      <c r="P7" s="1"/>
    </row>
    <row r="8" spans="1:16" x14ac:dyDescent="0.25">
      <c r="A8" s="72"/>
      <c r="B8" s="73"/>
      <c r="C8" s="73"/>
      <c r="D8" s="74"/>
      <c r="E8" s="74"/>
      <c r="F8" s="75"/>
      <c r="G8" s="76"/>
      <c r="H8" s="68"/>
      <c r="I8" s="68"/>
      <c r="J8" s="69"/>
      <c r="K8" s="77"/>
      <c r="L8" s="64"/>
      <c r="M8" s="64"/>
      <c r="N8" s="1"/>
      <c r="O8" s="1"/>
      <c r="P8" s="1"/>
    </row>
    <row r="9" spans="1:16" x14ac:dyDescent="0.25">
      <c r="A9" s="72"/>
      <c r="B9" s="73"/>
      <c r="C9" s="73"/>
      <c r="D9" s="74"/>
      <c r="E9" s="74"/>
      <c r="F9" s="75"/>
      <c r="G9" s="76"/>
      <c r="H9" s="68"/>
      <c r="I9" s="68"/>
      <c r="J9" s="69"/>
      <c r="K9" s="77"/>
      <c r="L9" s="78"/>
      <c r="M9" s="78"/>
      <c r="N9" s="1"/>
      <c r="O9" s="1"/>
      <c r="P9" s="1"/>
    </row>
    <row r="10" spans="1:16" x14ac:dyDescent="0.25">
      <c r="A10" s="72"/>
      <c r="B10" s="73"/>
      <c r="C10" s="73"/>
      <c r="D10" s="74"/>
      <c r="E10" s="74"/>
      <c r="F10" s="75"/>
      <c r="G10" s="76"/>
      <c r="H10" s="68"/>
      <c r="I10" s="68"/>
      <c r="J10" s="69"/>
      <c r="K10" s="77"/>
      <c r="L10" s="78"/>
      <c r="M10" s="78"/>
      <c r="N10" s="1"/>
      <c r="O10" s="1"/>
      <c r="P10" s="1"/>
    </row>
    <row r="11" spans="1:16" x14ac:dyDescent="0.25">
      <c r="A11" s="72"/>
      <c r="B11" s="73"/>
      <c r="C11" s="73"/>
      <c r="D11" s="74"/>
      <c r="E11" s="74"/>
      <c r="F11" s="75"/>
      <c r="G11" s="76"/>
      <c r="H11" s="68"/>
      <c r="I11" s="68"/>
      <c r="J11" s="69"/>
      <c r="K11" s="77"/>
      <c r="L11" s="78"/>
      <c r="M11" s="78"/>
      <c r="N11" s="1"/>
      <c r="O11" s="1"/>
      <c r="P11" s="1"/>
    </row>
    <row r="12" spans="1:16" x14ac:dyDescent="0.25">
      <c r="A12" s="72"/>
      <c r="B12" s="73"/>
      <c r="C12" s="73"/>
      <c r="D12" s="74"/>
      <c r="E12" s="74"/>
      <c r="F12" s="75"/>
      <c r="G12" s="76"/>
      <c r="H12" s="68"/>
      <c r="I12" s="68"/>
      <c r="J12" s="69"/>
      <c r="K12" s="77"/>
      <c r="L12" s="78"/>
      <c r="M12" s="78"/>
      <c r="N12" s="1"/>
      <c r="O12" s="1"/>
      <c r="P12" s="1"/>
    </row>
    <row r="13" spans="1:16" x14ac:dyDescent="0.25">
      <c r="A13" s="72"/>
      <c r="B13" s="73"/>
      <c r="C13" s="73"/>
      <c r="D13" s="74"/>
      <c r="E13" s="74"/>
      <c r="F13" s="75"/>
      <c r="G13" s="76"/>
      <c r="H13" s="68"/>
      <c r="I13" s="68"/>
      <c r="J13" s="69"/>
      <c r="K13" s="77"/>
      <c r="L13" s="78"/>
      <c r="M13" s="78"/>
      <c r="N13" s="1"/>
      <c r="O13" s="1"/>
      <c r="P13" s="1"/>
    </row>
    <row r="14" spans="1:16" x14ac:dyDescent="0.25">
      <c r="A14" s="72"/>
      <c r="B14" s="73"/>
      <c r="C14" s="73"/>
      <c r="D14" s="74"/>
      <c r="E14" s="74"/>
      <c r="F14" s="75"/>
      <c r="G14" s="76"/>
      <c r="H14" s="68"/>
      <c r="I14" s="68"/>
      <c r="J14" s="69"/>
      <c r="K14" s="77"/>
      <c r="L14" s="78"/>
      <c r="M14" s="78"/>
      <c r="N14" s="1"/>
      <c r="O14" s="1"/>
      <c r="P14" s="1"/>
    </row>
    <row r="15" spans="1:16" x14ac:dyDescent="0.25">
      <c r="A15" s="72"/>
      <c r="B15" s="73"/>
      <c r="C15" s="73"/>
      <c r="D15" s="74"/>
      <c r="E15" s="74"/>
      <c r="F15" s="75"/>
      <c r="G15" s="76"/>
      <c r="H15" s="68"/>
      <c r="I15" s="68"/>
      <c r="J15" s="69"/>
      <c r="K15" s="77"/>
      <c r="L15" s="64"/>
      <c r="M15" s="64"/>
    </row>
    <row r="16" spans="1:16" x14ac:dyDescent="0.25">
      <c r="A16" s="72"/>
      <c r="B16" s="73"/>
      <c r="C16" s="73"/>
      <c r="D16" s="74"/>
      <c r="E16" s="74"/>
      <c r="F16" s="75"/>
      <c r="G16" s="76"/>
      <c r="H16" s="68"/>
      <c r="I16" s="68"/>
      <c r="J16" s="69"/>
      <c r="K16" s="77"/>
      <c r="L16" s="64"/>
      <c r="M16" s="64"/>
    </row>
    <row r="17" spans="1:13" x14ac:dyDescent="0.25">
      <c r="A17" s="72"/>
      <c r="B17" s="73"/>
      <c r="C17" s="73"/>
      <c r="D17" s="74"/>
      <c r="E17" s="74"/>
      <c r="F17" s="75"/>
      <c r="G17" s="76"/>
      <c r="H17" s="68"/>
      <c r="I17" s="68"/>
      <c r="J17" s="69"/>
      <c r="K17" s="77"/>
      <c r="L17" s="64"/>
      <c r="M17" s="64"/>
    </row>
    <row r="18" spans="1:13" x14ac:dyDescent="0.25">
      <c r="A18" s="79"/>
      <c r="B18" s="80"/>
      <c r="C18" s="80"/>
      <c r="D18" s="80" t="s">
        <v>7</v>
      </c>
      <c r="E18" s="81"/>
      <c r="F18" s="82"/>
      <c r="G18" s="80"/>
      <c r="H18" s="80"/>
      <c r="I18" s="80"/>
      <c r="J18" s="83">
        <f t="shared" ref="J15:J19" si="1">G18+H18+I18</f>
        <v>0</v>
      </c>
      <c r="K18" s="84" t="e">
        <f t="shared" ref="K15:K19" si="2">J18/D18</f>
        <v>#VALUE!</v>
      </c>
      <c r="L18" s="79"/>
      <c r="M18" s="79"/>
    </row>
    <row r="19" spans="1:13" x14ac:dyDescent="0.25">
      <c r="A19" s="79"/>
      <c r="B19" s="80"/>
      <c r="C19" s="81"/>
      <c r="D19" s="79"/>
      <c r="E19" s="79"/>
      <c r="F19" s="82"/>
      <c r="G19" s="85"/>
      <c r="H19" s="80"/>
      <c r="I19" s="80"/>
      <c r="J19" s="83">
        <f t="shared" si="1"/>
        <v>0</v>
      </c>
      <c r="K19" s="84" t="e">
        <f t="shared" si="2"/>
        <v>#DIV/0!</v>
      </c>
      <c r="L19" s="79"/>
      <c r="M19" s="79"/>
    </row>
    <row r="20" spans="1:13" x14ac:dyDescent="0.25">
      <c r="A20" s="79"/>
      <c r="B20" s="80">
        <v>103</v>
      </c>
      <c r="C20" s="80">
        <f>E20/1.1</f>
        <v>568.43705454545454</v>
      </c>
      <c r="D20" s="80">
        <v>58.09</v>
      </c>
      <c r="E20" s="81">
        <f>D20*10.764</f>
        <v>625.28075999999999</v>
      </c>
      <c r="F20" s="82">
        <f t="shared" ref="F20:F26" si="3">G20/C20</f>
        <v>14249.598852202009</v>
      </c>
      <c r="G20" s="85">
        <v>8100000</v>
      </c>
      <c r="H20" s="80">
        <v>486000</v>
      </c>
      <c r="I20" s="80">
        <v>30000</v>
      </c>
      <c r="J20" s="83">
        <f t="shared" ref="J20:J26" si="4">G20+H20+I20</f>
        <v>8616000</v>
      </c>
      <c r="K20" s="84">
        <f t="shared" ref="K20:K26" si="5">J20/C20</f>
        <v>15157.351075379322</v>
      </c>
      <c r="L20" s="79"/>
      <c r="M20" s="79"/>
    </row>
    <row r="21" spans="1:13" x14ac:dyDescent="0.25">
      <c r="A21" s="79"/>
      <c r="B21" s="80">
        <v>804</v>
      </c>
      <c r="C21" s="80">
        <f>E21/1.1</f>
        <v>731.16916363636358</v>
      </c>
      <c r="D21" s="80">
        <v>74.72</v>
      </c>
      <c r="E21" s="81">
        <f>D21*10.764</f>
        <v>804.28607999999997</v>
      </c>
      <c r="F21" s="82">
        <f t="shared" si="3"/>
        <v>16343.687062195582</v>
      </c>
      <c r="G21" s="85">
        <v>11950000</v>
      </c>
      <c r="H21" s="80">
        <v>717000</v>
      </c>
      <c r="I21" s="80">
        <v>30000</v>
      </c>
      <c r="J21" s="83">
        <f t="shared" si="4"/>
        <v>12697000</v>
      </c>
      <c r="K21" s="84">
        <f t="shared" si="5"/>
        <v>17365.338462652493</v>
      </c>
      <c r="L21" s="79"/>
      <c r="M21" s="79"/>
    </row>
    <row r="22" spans="1:13" x14ac:dyDescent="0.25">
      <c r="A22" s="79"/>
      <c r="B22" s="80">
        <v>803</v>
      </c>
      <c r="C22" s="80">
        <v>402</v>
      </c>
      <c r="D22" s="80"/>
      <c r="E22" s="80"/>
      <c r="F22" s="82">
        <f t="shared" si="3"/>
        <v>18781.094527363184</v>
      </c>
      <c r="G22" s="85">
        <v>7550000</v>
      </c>
      <c r="H22" s="80">
        <v>377500</v>
      </c>
      <c r="I22" s="80">
        <v>30000</v>
      </c>
      <c r="J22" s="83">
        <f t="shared" si="4"/>
        <v>7957500</v>
      </c>
      <c r="K22" s="84">
        <f t="shared" si="5"/>
        <v>19794.776119402984</v>
      </c>
      <c r="L22" s="79"/>
      <c r="M22" s="79"/>
    </row>
    <row r="23" spans="1:13" x14ac:dyDescent="0.25">
      <c r="A23" s="79"/>
      <c r="B23" s="80">
        <v>803</v>
      </c>
      <c r="C23" s="80">
        <f>59.58*10.764</f>
        <v>641.31912</v>
      </c>
      <c r="D23" s="80"/>
      <c r="E23" s="80"/>
      <c r="F23" s="82">
        <f t="shared" si="3"/>
        <v>16528.432833875278</v>
      </c>
      <c r="G23" s="85">
        <v>10600000</v>
      </c>
      <c r="H23" s="80">
        <v>636000</v>
      </c>
      <c r="I23" s="80">
        <v>30000</v>
      </c>
      <c r="J23" s="83">
        <f t="shared" si="4"/>
        <v>11266000</v>
      </c>
      <c r="K23" s="84">
        <f t="shared" si="5"/>
        <v>17566.917387399895</v>
      </c>
      <c r="L23" s="79"/>
      <c r="M23" s="79"/>
    </row>
    <row r="24" spans="1:13" x14ac:dyDescent="0.25">
      <c r="A24" s="79"/>
      <c r="B24" s="80">
        <v>904</v>
      </c>
      <c r="C24" s="80">
        <v>663</v>
      </c>
      <c r="D24" s="80"/>
      <c r="E24" s="80"/>
      <c r="F24" s="82">
        <f t="shared" si="3"/>
        <v>18853.695324283559</v>
      </c>
      <c r="G24" s="85">
        <v>12500000</v>
      </c>
      <c r="H24" s="80">
        <v>750000</v>
      </c>
      <c r="I24" s="80">
        <v>30000</v>
      </c>
      <c r="J24" s="83">
        <f t="shared" si="4"/>
        <v>13280000</v>
      </c>
      <c r="K24" s="84">
        <f t="shared" si="5"/>
        <v>20030.165912518853</v>
      </c>
      <c r="L24" s="79"/>
      <c r="M24" s="79"/>
    </row>
    <row r="25" spans="1:13" x14ac:dyDescent="0.25">
      <c r="A25" s="79"/>
      <c r="B25" s="80"/>
      <c r="C25" s="80"/>
      <c r="D25" s="80"/>
      <c r="E25" s="80"/>
      <c r="F25" s="82" t="e">
        <f t="shared" si="3"/>
        <v>#DIV/0!</v>
      </c>
      <c r="G25" s="85"/>
      <c r="H25" s="80"/>
      <c r="I25" s="80">
        <v>30000</v>
      </c>
      <c r="J25" s="83">
        <f t="shared" si="4"/>
        <v>30000</v>
      </c>
      <c r="K25" s="84" t="e">
        <f t="shared" si="5"/>
        <v>#DIV/0!</v>
      </c>
      <c r="L25" s="79"/>
      <c r="M25" s="79"/>
    </row>
    <row r="26" spans="1:13" x14ac:dyDescent="0.25">
      <c r="A26" s="79"/>
      <c r="B26" s="80"/>
      <c r="C26" s="80"/>
      <c r="D26" s="80"/>
      <c r="E26" s="80"/>
      <c r="F26" s="82" t="e">
        <f t="shared" si="3"/>
        <v>#DIV/0!</v>
      </c>
      <c r="G26" s="85"/>
      <c r="H26" s="80"/>
      <c r="I26" s="80">
        <v>30000</v>
      </c>
      <c r="J26" s="83">
        <f t="shared" si="4"/>
        <v>30000</v>
      </c>
      <c r="K26" s="84" t="e">
        <f t="shared" si="5"/>
        <v>#DIV/0!</v>
      </c>
      <c r="L26" s="79"/>
      <c r="M26" s="79"/>
    </row>
    <row r="27" spans="1:13" x14ac:dyDescent="0.25">
      <c r="A27" s="79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79"/>
      <c r="M27" s="79"/>
    </row>
    <row r="28" spans="1:13" x14ac:dyDescent="0.25">
      <c r="A28" s="79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79"/>
      <c r="M28" s="79"/>
    </row>
    <row r="29" spans="1:13" x14ac:dyDescent="0.25">
      <c r="A29" s="79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79"/>
      <c r="M29" s="79"/>
    </row>
    <row r="30" spans="1:13" x14ac:dyDescent="0.25">
      <c r="A30" s="79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79"/>
      <c r="M30" s="79"/>
    </row>
    <row r="31" spans="1:13" x14ac:dyDescent="0.25">
      <c r="A31" s="79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79"/>
      <c r="M31" s="79"/>
    </row>
    <row r="32" spans="1:13" x14ac:dyDescent="0.25">
      <c r="B32" s="9"/>
      <c r="C32" s="9"/>
      <c r="D32" s="9"/>
      <c r="E32" s="9"/>
      <c r="F32" s="9"/>
      <c r="G32" s="9"/>
      <c r="H32" s="9"/>
      <c r="I32" s="9"/>
      <c r="J32" s="9"/>
      <c r="K32" s="9"/>
    </row>
    <row r="33" spans="2:1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2:1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2:1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2:1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2:1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2:1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</row>
    <row r="39" spans="2:1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</row>
  </sheetData>
  <phoneticPr fontId="7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A1"/>
  <sheetViews>
    <sheetView topLeftCell="A49" workbookViewId="0">
      <selection activeCell="A61" sqref="A6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Narang </vt:lpstr>
      <vt:lpstr>Narang  (Sale)</vt:lpstr>
      <vt:lpstr>Narang  (Rehab)</vt:lpstr>
      <vt:lpstr>Total</vt:lpstr>
      <vt:lpstr>RERA</vt:lpstr>
      <vt:lpstr>Typical Floor</vt:lpstr>
      <vt:lpstr>IGR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2024-05-17T06:39:14Z</dcterms:modified>
</cp:coreProperties>
</file>