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Sukhdev Prasad\"/>
    </mc:Choice>
  </mc:AlternateContent>
  <xr:revisionPtr revIDLastSave="0" documentId="13_ncr:1_{3FBF9C24-26DF-474A-9E67-B3DF7F60BD7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19" i="4" l="1"/>
  <c r="I21" i="4"/>
  <c r="I27" i="4"/>
  <c r="J19" i="4"/>
  <c r="Q12" i="4" l="1"/>
  <c r="P12" i="4"/>
  <c r="P11" i="4"/>
  <c r="Q11" i="4" s="1"/>
  <c r="Q10" i="4"/>
  <c r="P10" i="4"/>
  <c r="P9" i="4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<sst xmlns="http://schemas.openxmlformats.org/spreadsheetml/2006/main" count="28" uniqueCount="25">
  <si>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</si>
  <si>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</si>
  <si>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</si>
  <si>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</si>
  <si>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</si>
  <si>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</si>
  <si>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</si>
  <si>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</si>
  <si>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</si>
  <si>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</si>
  <si>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</si>
  <si>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</si>
  <si>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</si>
  <si>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1201, 12th Floor, Casa Arbano , Dombivali East</t>
  </si>
  <si>
    <t>bua</t>
  </si>
  <si>
    <t>agreement  - 27.02.2015</t>
  </si>
  <si>
    <t>av</t>
  </si>
  <si>
    <t>sd</t>
  </si>
  <si>
    <t>rd</t>
  </si>
  <si>
    <t>bv</t>
  </si>
  <si>
    <t>rate</t>
  </si>
  <si>
    <t>fmv</t>
  </si>
  <si>
    <t>06.03.23</t>
  </si>
  <si>
    <t>06.08.23</t>
  </si>
  <si>
    <t>incl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</si>
</sst>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82DFA-BFFC-4568-BC0B-0B494B2A3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296592</xdr:colOff>
      <xdr:row>50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DDB30-4FFC-46D1-96FB-3A9FFDD7F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40592" cy="8411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72A090-E696-4E6D-8091-C691A3AB1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31EC4B-7D3F-4BEB-94D3-4FFF76B6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191803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CADDC-7340-4D5C-95CE-A8F34D2E5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35803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534495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0F698-098E-4F0E-A0FE-47303FEC2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849695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4260D-4E16-4EB3-AC98-AF48973B3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81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EE4F3-0C9A-46C3-B8DC-53C63562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2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2" sqref="J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720</v>
      </c>
      <c r="C2" s="4">
        <f>B2*1.2</f>
        <v>864</v>
      </c>
      <c r="D2" s="4">
        <f t="shared" ref="D2:D13" si="2">C2*1.2</f>
        <v>1036.8</v>
      </c>
      <c r="E2" s="5">
        <f t="shared" ref="E2:E13" si="3">R2</f>
        <v>6300000</v>
      </c>
      <c r="F2" s="10">
        <f t="shared" ref="F2:F13" si="4">ROUND((E2/B2),0)</f>
        <v>8750</v>
      </c>
      <c r="G2" s="10">
        <f t="shared" ref="G2:G13" si="5">ROUND((E2/C2),0)</f>
        <v>7292</v>
      </c>
      <c r="H2" s="10">
        <f t="shared" ref="H2:H13" si="6">ROUND((E2/D2),0)</f>
        <v>6076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720</v>
      </c>
      <c r="R2" s="2">
        <v>6300000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769</v>
      </c>
      <c r="C3" s="4">
        <f t="shared" ref="C3:C15" si="9">B3*1.2</f>
        <v>922.8</v>
      </c>
      <c r="D3" s="4">
        <f t="shared" si="2"/>
        <v>1107.3599999999999</v>
      </c>
      <c r="E3" s="5">
        <f t="shared" si="3"/>
        <v>7000000</v>
      </c>
      <c r="F3" s="10">
        <f t="shared" si="4"/>
        <v>9103</v>
      </c>
      <c r="G3" s="15">
        <f t="shared" si="5"/>
        <v>7586</v>
      </c>
      <c r="H3" s="10">
        <f t="shared" si="6"/>
        <v>6321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769</v>
      </c>
      <c r="R3" s="2">
        <v>7000000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760</v>
      </c>
      <c r="C4" s="4">
        <f t="shared" si="9"/>
        <v>912</v>
      </c>
      <c r="D4" s="4">
        <f t="shared" si="2"/>
        <v>1094.3999999999999</v>
      </c>
      <c r="E4" s="5">
        <f t="shared" si="3"/>
        <v>6200000</v>
      </c>
      <c r="F4" s="10">
        <f t="shared" si="4"/>
        <v>8158</v>
      </c>
      <c r="G4" s="10">
        <f t="shared" si="5"/>
        <v>6798</v>
      </c>
      <c r="H4" s="10">
        <f t="shared" si="6"/>
        <v>5665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760</v>
      </c>
      <c r="R4" s="2">
        <v>6200000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638.33333333333337</v>
      </c>
      <c r="C5" s="4">
        <f t="shared" si="9"/>
        <v>766</v>
      </c>
      <c r="D5" s="4">
        <f t="shared" si="2"/>
        <v>919.19999999999993</v>
      </c>
      <c r="E5" s="5">
        <f t="shared" si="3"/>
        <v>6000000</v>
      </c>
      <c r="F5" s="10">
        <f t="shared" si="4"/>
        <v>9399</v>
      </c>
      <c r="G5" s="15">
        <f t="shared" si="5"/>
        <v>7833</v>
      </c>
      <c r="H5" s="10">
        <f t="shared" si="6"/>
        <v>6527</v>
      </c>
      <c r="I5" s="4" t="e">
        <f>#REF!</f>
        <v>#REF!</v>
      </c>
      <c r="J5" s="4">
        <f t="shared" si="7"/>
        <v>0</v>
      </c>
      <c r="O5">
        <v>0</v>
      </c>
      <c r="P5">
        <v>766</v>
      </c>
      <c r="Q5">
        <f t="shared" ref="Q2:Q12" si="10">P5/1.2</f>
        <v>638.33333333333337</v>
      </c>
      <c r="R5" s="2">
        <v>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870</v>
      </c>
      <c r="C6" s="4">
        <f t="shared" si="9"/>
        <v>1044</v>
      </c>
      <c r="D6" s="4">
        <f t="shared" si="2"/>
        <v>1252.8</v>
      </c>
      <c r="E6" s="5">
        <f t="shared" si="3"/>
        <v>7800000</v>
      </c>
      <c r="F6" s="10">
        <f t="shared" si="4"/>
        <v>8966</v>
      </c>
      <c r="G6" s="10">
        <f t="shared" si="5"/>
        <v>7471</v>
      </c>
      <c r="H6" s="10">
        <f t="shared" si="6"/>
        <v>6226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870</v>
      </c>
      <c r="R6" s="2">
        <v>7800000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702</v>
      </c>
      <c r="C7" s="4">
        <f t="shared" si="9"/>
        <v>842.4</v>
      </c>
      <c r="D7" s="4">
        <f t="shared" si="2"/>
        <v>1010.8799999999999</v>
      </c>
      <c r="E7" s="5">
        <f t="shared" si="3"/>
        <v>5600000</v>
      </c>
      <c r="F7" s="10">
        <f t="shared" si="4"/>
        <v>7977</v>
      </c>
      <c r="G7" s="10">
        <f t="shared" si="5"/>
        <v>6648</v>
      </c>
      <c r="H7" s="10">
        <f t="shared" si="6"/>
        <v>5540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702</v>
      </c>
      <c r="R7" s="2">
        <v>5600000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745</v>
      </c>
      <c r="C8" s="4">
        <f t="shared" si="9"/>
        <v>894</v>
      </c>
      <c r="D8" s="4">
        <f t="shared" si="2"/>
        <v>1072.8</v>
      </c>
      <c r="E8" s="5">
        <f t="shared" si="3"/>
        <v>4975000</v>
      </c>
      <c r="F8" s="10">
        <f t="shared" si="4"/>
        <v>6678</v>
      </c>
      <c r="G8" s="10">
        <f t="shared" si="5"/>
        <v>5565</v>
      </c>
      <c r="H8" s="10">
        <f t="shared" si="6"/>
        <v>4637</v>
      </c>
      <c r="I8" s="4" t="e">
        <f>#REF!</f>
        <v>#REF!</v>
      </c>
      <c r="J8" s="4" t="str">
        <f t="shared" si="7"/>
        <v>06.03.23</v>
      </c>
      <c r="O8">
        <v>0</v>
      </c>
      <c r="P8">
        <f t="shared" si="8"/>
        <v>0</v>
      </c>
      <c r="Q8">
        <v>745</v>
      </c>
      <c r="R8" s="2">
        <v>4975000</v>
      </c>
      <c r="S8" s="8" t="s">
        <v>22</v>
      </c>
      <c r="T8" s="8">
        <v>3</v>
      </c>
    </row>
    <row r="9" spans="1:20" x14ac:dyDescent="0.25">
      <c r="A9" s="4">
        <f t="shared" si="0"/>
        <v>0</v>
      </c>
      <c r="B9" s="4">
        <f t="shared" si="1"/>
        <v>804</v>
      </c>
      <c r="C9" s="4">
        <f t="shared" si="9"/>
        <v>964.8</v>
      </c>
      <c r="D9" s="4">
        <f t="shared" si="2"/>
        <v>1157.76</v>
      </c>
      <c r="E9" s="5">
        <f t="shared" si="3"/>
        <v>6800000</v>
      </c>
      <c r="F9" s="10">
        <f t="shared" si="4"/>
        <v>8458</v>
      </c>
      <c r="G9" s="15">
        <f t="shared" si="5"/>
        <v>7048</v>
      </c>
      <c r="H9" s="10">
        <f t="shared" si="6"/>
        <v>5873</v>
      </c>
      <c r="I9" s="4" t="e">
        <f>#REF!</f>
        <v>#REF!</v>
      </c>
      <c r="J9" s="4" t="str">
        <f t="shared" si="7"/>
        <v>06.08.23</v>
      </c>
      <c r="O9">
        <v>0</v>
      </c>
      <c r="P9">
        <f t="shared" si="8"/>
        <v>0</v>
      </c>
      <c r="Q9">
        <v>804</v>
      </c>
      <c r="R9" s="2">
        <v>6800000</v>
      </c>
      <c r="S9" s="8" t="s">
        <v>23</v>
      </c>
      <c r="T9" s="8">
        <v>3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s="8"/>
      <c r="H16" s="8"/>
    </row>
    <row r="17" spans="7:24" x14ac:dyDescent="0.25">
      <c r="H17" t="s">
        <v>13</v>
      </c>
    </row>
    <row r="19" spans="7:24" x14ac:dyDescent="0.25">
      <c r="G19">
        <f>I19/1.2</f>
        <v>725</v>
      </c>
      <c r="H19" t="s">
        <v>14</v>
      </c>
      <c r="I19">
        <v>870</v>
      </c>
      <c r="J19">
        <f>80.85*10.764</f>
        <v>870.26939999999991</v>
      </c>
    </row>
    <row r="20" spans="7:24" x14ac:dyDescent="0.25">
      <c r="H20" t="s">
        <v>20</v>
      </c>
      <c r="I20">
        <v>7700</v>
      </c>
    </row>
    <row r="21" spans="7:24" x14ac:dyDescent="0.25">
      <c r="H21" t="s">
        <v>21</v>
      </c>
      <c r="I21">
        <f>I20*I19</f>
        <v>6699000</v>
      </c>
      <c r="J21" t="s">
        <v>24</v>
      </c>
    </row>
    <row r="22" spans="7:24" x14ac:dyDescent="0.25">
      <c r="G22" s="6"/>
      <c r="H22" s="6"/>
    </row>
    <row r="23" spans="7:24" x14ac:dyDescent="0.25">
      <c r="H23" t="s">
        <v>15</v>
      </c>
    </row>
    <row r="24" spans="7:24" x14ac:dyDescent="0.25">
      <c r="H24" t="s">
        <v>16</v>
      </c>
      <c r="I24">
        <v>6166125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I25">
        <v>154500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30000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f>SUM(I24:I26)</f>
        <v>6350625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2024-05-13T08:41:56Z</dcterms:modified>
</cp:coreProperties>
</file>