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anjay Kumar Jha\"/>
    </mc:Choice>
  </mc:AlternateContent>
  <xr:revisionPtr revIDLastSave="0" documentId="13_ncr:1_{0CED5D84-07ED-4B31-90D6-88C9E6C82DE7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9" i="4" l="1"/>
  <c r="Q9" i="4" l="1"/>
  <c r="Q8" i="4"/>
  <c r="Q7" i="4"/>
  <c r="H20" i="4"/>
  <c r="J20" i="4" s="1"/>
  <c r="I18" i="4"/>
  <c r="H2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<sst xmlns="http://schemas.openxmlformats.org/spreadsheetml/2006/main" count="29" uniqueCount="26">
  <si>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</si>
  <si>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</si>
  <si>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</si>
  <si>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</si>
  <si>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</si>
  <si>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</si>
  <si>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</si>
  <si>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</si>
  <si>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</si>
  <si>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</si>
  <si>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</si>
  <si>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</si>
  <si>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</si>
  <si>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703, 7th Floor, Wing - B, Siddhivinayak Sanklap, Village - Koynavele, Koynavele, </t>
  </si>
  <si>
    <t>loan - 31 lakhs</t>
  </si>
  <si>
    <t>agreemetn  - 03.05.24</t>
  </si>
  <si>
    <t>av</t>
  </si>
  <si>
    <t>sd</t>
  </si>
  <si>
    <t>rd</t>
  </si>
  <si>
    <t>bv</t>
  </si>
  <si>
    <t>ca</t>
  </si>
  <si>
    <t>rate</t>
  </si>
  <si>
    <t>fmv</t>
  </si>
  <si>
    <t>21.03.24</t>
  </si>
  <si>
    <t>05.03.24</t>
  </si>
  <si>
    <t>01.03.24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</si>
</sst>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44</xdr:row>
      <xdr:rowOff>163054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D5387-8DEC-48F9-9849-C6641706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52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8416A9-9D33-4781-96EF-E4567B2B2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468066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2D2DC-0052-4561-B462-8758B31B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1206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153698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172A2-4510-4771-B54B-0F7D297D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97698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87013</xdr:colOff>
      <xdr:row>53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720C6A-54DD-4E19-8EDE-82D35E97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231013" cy="8783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DA915-143A-4F91-98CC-B2512E7B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2C608-27BF-41AE-84AE-DC93C4E6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FF97D6-41E9-46DE-850A-10CD92A2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610</v>
      </c>
      <c r="C2" s="4">
        <f>B2*1.2</f>
        <v>732</v>
      </c>
      <c r="D2" s="4">
        <f t="shared" ref="D2:D13" si="2">C2*1.2</f>
        <v>878.4</v>
      </c>
      <c r="E2" s="5">
        <f t="shared" ref="E2:E13" si="3">R2</f>
        <v>5000000</v>
      </c>
      <c r="F2" s="10">
        <f t="shared" ref="F2:F13" si="4">ROUND((E2/B2),0)</f>
        <v>8197</v>
      </c>
      <c r="G2" s="10">
        <f t="shared" ref="G2:G13" si="5">ROUND((E2/C2),0)</f>
        <v>6831</v>
      </c>
      <c r="H2" s="10">
        <f t="shared" ref="H2:H13" si="6">ROUND((E2/D2),0)</f>
        <v>5692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610</v>
      </c>
      <c r="R2" s="2">
        <v>5000000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445</v>
      </c>
      <c r="C3" s="4">
        <f t="shared" ref="C3:C15" si="9">B3*1.2</f>
        <v>534</v>
      </c>
      <c r="D3" s="4">
        <f t="shared" si="2"/>
        <v>640.79999999999995</v>
      </c>
      <c r="E3" s="5">
        <f t="shared" si="3"/>
        <v>3600000</v>
      </c>
      <c r="F3" s="10">
        <f t="shared" si="4"/>
        <v>8090</v>
      </c>
      <c r="G3" s="10">
        <f t="shared" si="5"/>
        <v>6742</v>
      </c>
      <c r="H3" s="10">
        <f t="shared" si="6"/>
        <v>5618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445</v>
      </c>
      <c r="R3" s="2">
        <v>3600000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413</v>
      </c>
      <c r="C4" s="4">
        <f t="shared" si="9"/>
        <v>495.59999999999997</v>
      </c>
      <c r="D4" s="4">
        <f t="shared" si="2"/>
        <v>594.71999999999991</v>
      </c>
      <c r="E4" s="5">
        <f t="shared" si="3"/>
        <v>3975000</v>
      </c>
      <c r="F4" s="15">
        <f t="shared" si="4"/>
        <v>9625</v>
      </c>
      <c r="G4" s="10">
        <f t="shared" si="5"/>
        <v>8021</v>
      </c>
      <c r="H4" s="10">
        <f t="shared" si="6"/>
        <v>6684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413</v>
      </c>
      <c r="R4" s="2">
        <v>3975000</v>
      </c>
      <c r="S4" s="8"/>
      <c r="T4" s="8"/>
    </row>
    <row r="5" spans="1:21" x14ac:dyDescent="0.25">
      <c r="A5" s="4">
        <f t="shared" si="0"/>
        <v>0</v>
      </c>
      <c r="B5" s="4">
        <f t="shared" si="1"/>
        <v>600</v>
      </c>
      <c r="C5" s="4">
        <f t="shared" si="9"/>
        <v>720</v>
      </c>
      <c r="D5" s="4">
        <f t="shared" si="2"/>
        <v>864</v>
      </c>
      <c r="E5" s="5">
        <f t="shared" si="3"/>
        <v>5000000</v>
      </c>
      <c r="F5" s="15">
        <f t="shared" si="4"/>
        <v>8333</v>
      </c>
      <c r="G5" s="10">
        <f t="shared" si="5"/>
        <v>6944</v>
      </c>
      <c r="H5" s="10">
        <f t="shared" si="6"/>
        <v>5787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5000000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418.93099999999998</v>
      </c>
      <c r="C6" s="4">
        <f t="shared" si="9"/>
        <v>502.71719999999993</v>
      </c>
      <c r="D6" s="4">
        <f t="shared" si="2"/>
        <v>603.26063999999985</v>
      </c>
      <c r="E6" s="5">
        <f t="shared" si="3"/>
        <v>4200000</v>
      </c>
      <c r="F6" s="10">
        <f t="shared" si="4"/>
        <v>10026</v>
      </c>
      <c r="G6" s="10">
        <f t="shared" si="5"/>
        <v>8355</v>
      </c>
      <c r="H6" s="10">
        <f t="shared" si="6"/>
        <v>6962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418.93099999999998</v>
      </c>
      <c r="R6" s="2">
        <v>4200000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418.93488000000002</v>
      </c>
      <c r="C7" s="4">
        <f t="shared" si="9"/>
        <v>502.721856</v>
      </c>
      <c r="D7" s="4">
        <f t="shared" si="2"/>
        <v>603.2662272</v>
      </c>
      <c r="E7" s="5">
        <f t="shared" si="3"/>
        <v>3550000</v>
      </c>
      <c r="F7" s="10">
        <f t="shared" si="4"/>
        <v>8474</v>
      </c>
      <c r="G7" s="10">
        <f t="shared" si="5"/>
        <v>7062</v>
      </c>
      <c r="H7" s="10">
        <f t="shared" si="6"/>
        <v>5885</v>
      </c>
      <c r="I7" s="4" t="e">
        <f>#REF!</f>
        <v>#REF!</v>
      </c>
      <c r="J7" s="4" t="str">
        <f t="shared" si="7"/>
        <v>21.03.24</v>
      </c>
      <c r="O7">
        <v>0</v>
      </c>
      <c r="P7">
        <f t="shared" si="8"/>
        <v>0</v>
      </c>
      <c r="Q7">
        <f>38.92*10.764</f>
        <v>418.93488000000002</v>
      </c>
      <c r="R7" s="2">
        <v>3550000</v>
      </c>
      <c r="S7" s="8" t="s">
        <v>23</v>
      </c>
      <c r="T7" s="8"/>
    </row>
    <row r="8" spans="1:21" x14ac:dyDescent="0.25">
      <c r="A8" s="4">
        <f t="shared" si="0"/>
        <v>0</v>
      </c>
      <c r="B8" s="4">
        <f t="shared" si="1"/>
        <v>595.14155999999991</v>
      </c>
      <c r="C8" s="4">
        <f t="shared" si="9"/>
        <v>714.16987199999983</v>
      </c>
      <c r="D8" s="4">
        <f t="shared" si="2"/>
        <v>857.00384639999982</v>
      </c>
      <c r="E8" s="5">
        <f t="shared" si="3"/>
        <v>4000000</v>
      </c>
      <c r="F8" s="10">
        <f t="shared" si="4"/>
        <v>6721</v>
      </c>
      <c r="G8" s="10">
        <f t="shared" si="5"/>
        <v>5601</v>
      </c>
      <c r="H8" s="10">
        <f t="shared" si="6"/>
        <v>4667</v>
      </c>
      <c r="I8" s="4" t="e">
        <f>#REF!</f>
        <v>#REF!</v>
      </c>
      <c r="J8" s="4" t="str">
        <f t="shared" si="7"/>
        <v>05.03.24</v>
      </c>
      <c r="O8">
        <v>0</v>
      </c>
      <c r="P8">
        <f t="shared" si="8"/>
        <v>0</v>
      </c>
      <c r="Q8">
        <f>55.29*10.764</f>
        <v>595.14155999999991</v>
      </c>
      <c r="R8" s="2">
        <v>4000000</v>
      </c>
      <c r="S8" s="8" t="s">
        <v>24</v>
      </c>
      <c r="T8" s="8"/>
    </row>
    <row r="9" spans="1:21" x14ac:dyDescent="0.25">
      <c r="A9" s="4">
        <f t="shared" si="0"/>
        <v>0</v>
      </c>
      <c r="B9" s="4">
        <f t="shared" si="1"/>
        <v>413.22996000000001</v>
      </c>
      <c r="C9" s="4">
        <f t="shared" si="9"/>
        <v>495.87595199999998</v>
      </c>
      <c r="D9" s="4">
        <f t="shared" si="2"/>
        <v>595.0511424</v>
      </c>
      <c r="E9" s="5">
        <f t="shared" si="3"/>
        <v>3665000</v>
      </c>
      <c r="F9" s="15">
        <f t="shared" si="4"/>
        <v>8869</v>
      </c>
      <c r="G9" s="10">
        <f t="shared" si="5"/>
        <v>7391</v>
      </c>
      <c r="H9" s="10">
        <f t="shared" si="6"/>
        <v>6159</v>
      </c>
      <c r="I9" s="4" t="e">
        <f>#REF!</f>
        <v>#REF!</v>
      </c>
      <c r="J9" s="4" t="str">
        <f t="shared" si="7"/>
        <v>01.03.24</v>
      </c>
      <c r="O9">
        <v>0</v>
      </c>
      <c r="P9">
        <f t="shared" si="8"/>
        <v>0</v>
      </c>
      <c r="Q9">
        <f>38.39*10.764</f>
        <v>413.22996000000001</v>
      </c>
      <c r="R9" s="2">
        <v>3665000</v>
      </c>
      <c r="S9" s="8" t="s">
        <v>25</v>
      </c>
      <c r="T9" s="8"/>
      <c r="U9">
        <f>F9*1.1</f>
        <v>9755.9000000000015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  <c r="H18">
        <v>413</v>
      </c>
      <c r="I18">
        <f>38.39*10.764</f>
        <v>413.22996000000001</v>
      </c>
    </row>
    <row r="19" spans="7:24" x14ac:dyDescent="0.25">
      <c r="G19" t="s">
        <v>21</v>
      </c>
      <c r="H19">
        <v>9000</v>
      </c>
    </row>
    <row r="20" spans="7:24" x14ac:dyDescent="0.25">
      <c r="G20" t="s">
        <v>22</v>
      </c>
      <c r="H20">
        <f>H19*H18</f>
        <v>3717000</v>
      </c>
      <c r="J20">
        <f>H20*80%</f>
        <v>2973600</v>
      </c>
    </row>
    <row r="22" spans="7:24" x14ac:dyDescent="0.25">
      <c r="G22" s="6"/>
      <c r="H22" s="6"/>
    </row>
    <row r="24" spans="7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3500000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245000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f>SUM(H26:H28)</f>
        <v>3775000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2024-05-13T10:16:42Z</dcterms:modified>
</cp:coreProperties>
</file>