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ANJALI MALHARI AYAVALE\"/>
    </mc:Choice>
  </mc:AlternateContent>
  <xr:revisionPtr revIDLastSave="0" documentId="13_ncr:1_{FF7EFA82-295A-4224-ACDB-3BF9D3F8221F}" xr6:coauthVersionLast="36" xr6:coauthVersionMax="47" xr10:uidLastSave="{00000000-0000-0000-0000-000000000000}"/>
  <bookViews>
    <workbookView xWindow="0" yWindow="0" windowWidth="28800" windowHeight="12105" tabRatio="932" xr2:uid="{00000000-000D-0000-FFFF-FFFF00000000}"/>
  </bookViews>
  <sheets>
    <sheet name="22-23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</sheets>
  <calcPr calcId="191029"/>
</workbook>
</file>

<file path=xl/calcChain.xml><?xml version="1.0" encoding="utf-8"?>
<calcChain xmlns="http://schemas.openxmlformats.org/spreadsheetml/2006/main">
  <c r="Q4" i="4" l="1"/>
  <c r="Q3" i="4"/>
  <c r="H28" i="4" l="1"/>
  <c r="Q8" i="4" l="1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7" i="4"/>
  <c r="C5" i="4"/>
  <c r="C6" i="4"/>
  <c r="C2" i="4"/>
  <c r="P2" i="4" l="1"/>
  <c r="G31" i="4" l="1"/>
  <c r="G29" i="4"/>
  <c r="B3" i="4" l="1"/>
  <c r="P5" i="4"/>
  <c r="P6" i="4"/>
  <c r="B6" i="4"/>
  <c r="P7" i="4"/>
  <c r="B7" i="4" s="1"/>
  <c r="P8" i="4"/>
  <c r="P9" i="4"/>
  <c r="B9" i="4" s="1"/>
  <c r="P10" i="4"/>
  <c r="B10" i="4"/>
  <c r="C10" i="4" s="1"/>
  <c r="P17" i="4"/>
  <c r="J17" i="4"/>
  <c r="I17" i="4"/>
  <c r="B15" i="4"/>
  <c r="P15" i="4"/>
  <c r="J15" i="4"/>
  <c r="I15" i="4"/>
  <c r="P14" i="4"/>
  <c r="B14" i="4" s="1"/>
  <c r="C14" i="4" s="1"/>
  <c r="J14" i="4"/>
  <c r="I14" i="4"/>
  <c r="P13" i="4"/>
  <c r="B13" i="4" s="1"/>
  <c r="J13" i="4"/>
  <c r="I13" i="4"/>
  <c r="P12" i="4"/>
  <c r="B12" i="4" s="1"/>
  <c r="J12" i="4"/>
  <c r="I12" i="4"/>
  <c r="B11" i="4"/>
  <c r="P11" i="4"/>
  <c r="J11" i="4"/>
  <c r="I11" i="4"/>
  <c r="J10" i="4"/>
  <c r="I10" i="4"/>
  <c r="J9" i="4"/>
  <c r="I9" i="4"/>
  <c r="B8" i="4"/>
  <c r="J8" i="4"/>
  <c r="I8" i="4"/>
  <c r="J7" i="4"/>
  <c r="I7" i="4"/>
  <c r="J6" i="4"/>
  <c r="I6" i="4"/>
  <c r="J5" i="4"/>
  <c r="I5" i="4"/>
  <c r="B4" i="4"/>
  <c r="J4" i="4"/>
  <c r="I4" i="4"/>
  <c r="J3" i="4"/>
  <c r="I3" i="4"/>
  <c r="B2" i="4"/>
  <c r="J2" i="4"/>
  <c r="I2" i="4"/>
  <c r="P20" i="4"/>
  <c r="J20" i="4"/>
  <c r="I20" i="4"/>
  <c r="E20" i="4"/>
  <c r="B20" i="4"/>
  <c r="P16" i="4"/>
  <c r="B16" i="4" s="1"/>
  <c r="J16" i="4"/>
  <c r="I16" i="4"/>
  <c r="E16" i="4"/>
  <c r="E15" i="4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4" i="4" l="1"/>
  <c r="D4" i="4" s="1"/>
  <c r="H4" i="4" s="1"/>
  <c r="C20" i="4"/>
  <c r="D20" i="4" s="1"/>
  <c r="H20" i="4" s="1"/>
  <c r="C12" i="4"/>
  <c r="G12" i="4" s="1"/>
  <c r="C9" i="4"/>
  <c r="D9" i="4" s="1"/>
  <c r="H9" i="4" s="1"/>
  <c r="C8" i="4"/>
  <c r="D8" i="4" s="1"/>
  <c r="H8" i="4" s="1"/>
  <c r="C11" i="4"/>
  <c r="D11" i="4" s="1"/>
  <c r="H11" i="4" s="1"/>
  <c r="C15" i="4"/>
  <c r="D15" i="4" s="1"/>
  <c r="H15" i="4" s="1"/>
  <c r="G11" i="4"/>
  <c r="D16" i="4"/>
  <c r="H16" i="4" s="1"/>
  <c r="C16" i="4"/>
  <c r="D13" i="4"/>
  <c r="C13" i="4"/>
  <c r="C7" i="4"/>
  <c r="D7" i="4" s="1"/>
  <c r="H7" i="4" s="1"/>
  <c r="C3" i="4"/>
  <c r="D3" i="4" s="1"/>
  <c r="H3" i="4" s="1"/>
  <c r="F10" i="4"/>
  <c r="G7" i="4"/>
  <c r="F6" i="4"/>
  <c r="D2" i="4"/>
  <c r="H2" i="4" s="1"/>
  <c r="G2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F9" i="4"/>
  <c r="F3" i="4"/>
  <c r="G4" i="4"/>
  <c r="F7" i="4"/>
  <c r="F11" i="4"/>
  <c r="H13" i="4"/>
  <c r="F15" i="4"/>
  <c r="B5" i="4"/>
  <c r="F20" i="4"/>
  <c r="G20" i="4"/>
  <c r="F16" i="4"/>
  <c r="G16" i="4"/>
  <c r="H31" i="4"/>
  <c r="G32" i="4"/>
  <c r="G8" i="4" l="1"/>
  <c r="G15" i="4"/>
  <c r="D12" i="4"/>
  <c r="H12" i="4" s="1"/>
  <c r="G3" i="4"/>
  <c r="F5" i="4"/>
  <c r="D5" i="4" l="1"/>
  <c r="H5" i="4" s="1"/>
  <c r="G5" i="4"/>
  <c r="P21" i="4" l="1"/>
  <c r="J21" i="4"/>
  <c r="I21" i="4"/>
  <c r="E21" i="4"/>
  <c r="P19" i="4"/>
  <c r="J19" i="4"/>
  <c r="I19" i="4"/>
  <c r="E19" i="4"/>
  <c r="P18" i="4"/>
  <c r="J18" i="4"/>
  <c r="I18" i="4"/>
  <c r="E18" i="4"/>
  <c r="E17" i="4"/>
  <c r="B17" i="4" l="1"/>
  <c r="B19" i="4"/>
  <c r="C19" i="4" s="1"/>
  <c r="B18" i="4"/>
  <c r="C18" i="4" s="1"/>
  <c r="B21" i="4"/>
  <c r="C21" i="4" s="1"/>
  <c r="F17" i="4" l="1"/>
  <c r="C17" i="4"/>
  <c r="G17" i="4" s="1"/>
  <c r="G21" i="4"/>
  <c r="F21" i="4"/>
  <c r="G19" i="4"/>
  <c r="F19" i="4"/>
  <c r="G18" i="4"/>
  <c r="F18" i="4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<sst xmlns="http://schemas.openxmlformats.org/spreadsheetml/2006/main" count="22" uniqueCount="20">
  <si>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</si>
  <si>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</si>
  <si>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</si>
  <si>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</si>
  <si>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</si>
  <si>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</si>
  <si>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</si>
  <si>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</si>
  <si>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</si>
  <si>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</si>
  <si>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</si>
  <si>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</si>
  <si>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</si>
  <si>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</si>
  <si>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DV</t>
  </si>
  <si>
    <t>ABUA</t>
  </si>
  <si>
    <t>Rate</t>
  </si>
  <si>
    <t>FMV</t>
  </si>
  <si>
    <t>RERA AC</t>
  </si>
  <si>
    <t>Allot ltr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</si>
</sst>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43" fontId="0" fillId="0" borderId="1" xfId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1" xfId="1" applyFont="1" applyBorder="1"/>
    <xf numFmtId="0" fontId="1" fillId="2" borderId="0" xfId="0" applyFont="1" applyFill="1"/>
    <xf numFmtId="0" fontId="1" fillId="3" borderId="0" xfId="0" applyFont="1" applyFill="1"/>
    <xf numFmtId="0" fontId="0" fillId="3" borderId="0" xfId="0" applyFill="1" applyAlignment="1">
      <alignment wrapText="1"/>
    </xf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219075</xdr:colOff>
      <xdr:row>23</xdr:row>
      <xdr:rowOff>171449</xdr:rowOff>
    </xdr:from>
    <xdr:to>
      <xdr:col>30</xdr:col>
      <xdr:colOff>92964</xdr:colOff>
      <xdr:row>59</xdr:row>
      <xdr:rowOff>84438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4B013D-62C5-46C4-886F-7CC5564A8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91275" y="5124449"/>
          <a:ext cx="12037314" cy="6770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48</xdr:row>
      <xdr:rowOff>20292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101A17-F483-434D-B03E-1B096977D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88975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173686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2495B-11FE-4EB5-BCC5-1EEF25C29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23286" cy="8869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221488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6E136D-4E30-4FD2-8091-C33E5DF00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90288" cy="8916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28</xdr:col>
      <xdr:colOff>173856</xdr:colOff>
      <xdr:row>49</xdr:row>
      <xdr:rowOff>153648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CB2338-079D-4D0F-BD70-3271C52A4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9550"/>
          <a:ext cx="17242656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401808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F40F89-5BBF-408B-B9C8-9B9BEF191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93808" cy="8478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0"/>
  <sheetViews>
    <sheetView tabSelected="1" workbookViewId="0">
      <selection activeCell="Q5" sqref="Q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  <col min="22" max="22" width="14.28515625" bestFit="1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7" t="s">
        <v>12</v>
      </c>
      <c r="I1" s="7" t="s">
        <v>2</v>
      </c>
      <c r="J1" s="7" t="s">
        <v>3</v>
      </c>
      <c r="K1" s="16"/>
      <c r="L1" s="16"/>
      <c r="M1" s="16"/>
      <c r="N1" s="16" t="s">
        <v>7</v>
      </c>
      <c r="O1" s="16" t="s">
        <v>4</v>
      </c>
      <c r="P1" s="16" t="s">
        <v>5</v>
      </c>
      <c r="Q1" s="16" t="s">
        <v>6</v>
      </c>
      <c r="R1" s="16" t="s">
        <v>1</v>
      </c>
      <c r="S1" s="16"/>
    </row>
    <row r="2" spans="1:19" x14ac:dyDescent="0.25">
      <c r="A2" s="4">
        <v>1</v>
      </c>
      <c r="B2" s="4">
        <f t="shared" ref="B2:B16" si="0">Q2</f>
        <v>400</v>
      </c>
      <c r="C2" s="4">
        <f>B2*1.1</f>
        <v>440.00000000000006</v>
      </c>
      <c r="D2" s="4">
        <f t="shared" ref="D2:D16" si="1">C2*1.2</f>
        <v>528</v>
      </c>
      <c r="E2" s="5">
        <f t="shared" ref="E2:E16" si="2">R2</f>
        <v>5000000</v>
      </c>
      <c r="F2" s="14">
        <f t="shared" ref="F2:F15" si="3">ROUND((E2/B2),0)</f>
        <v>12500</v>
      </c>
      <c r="G2" s="15">
        <f t="shared" ref="G2:G15" si="4">ROUND((E2/C2),0)</f>
        <v>11364</v>
      </c>
      <c r="H2" s="15">
        <f t="shared" ref="H2:H15" si="5">ROUND((E2/D2),0)</f>
        <v>9470</v>
      </c>
      <c r="I2" s="15">
        <f t="shared" ref="I2:I15" si="6">T2</f>
        <v>0</v>
      </c>
      <c r="J2" s="15">
        <f t="shared" ref="J2:J15" si="7">U2</f>
        <v>0</v>
      </c>
      <c r="K2" s="17"/>
      <c r="L2" s="17"/>
      <c r="M2" s="17"/>
      <c r="N2" s="17"/>
      <c r="O2" s="17">
        <v>0</v>
      </c>
      <c r="P2" s="17">
        <f t="shared" ref="P2" si="8">O2/1.2</f>
        <v>0</v>
      </c>
      <c r="Q2" s="17">
        <v>400</v>
      </c>
      <c r="R2" s="18">
        <v>5000000</v>
      </c>
      <c r="S2" s="18"/>
    </row>
    <row r="3" spans="1:19" x14ac:dyDescent="0.25">
      <c r="A3" s="4">
        <v>2</v>
      </c>
      <c r="B3" s="4">
        <f t="shared" si="0"/>
        <v>568.18181818181813</v>
      </c>
      <c r="C3" s="4">
        <f t="shared" ref="C3:C21" si="9">B3*1.1</f>
        <v>625</v>
      </c>
      <c r="D3" s="4">
        <f t="shared" si="1"/>
        <v>750</v>
      </c>
      <c r="E3" s="5">
        <f t="shared" si="2"/>
        <v>5000000</v>
      </c>
      <c r="F3" s="4">
        <f t="shared" si="3"/>
        <v>8800</v>
      </c>
      <c r="G3" s="15">
        <f t="shared" si="4"/>
        <v>8000</v>
      </c>
      <c r="H3" s="15">
        <f t="shared" si="5"/>
        <v>6667</v>
      </c>
      <c r="I3" s="15">
        <f t="shared" si="6"/>
        <v>0</v>
      </c>
      <c r="J3" s="15">
        <f t="shared" si="7"/>
        <v>0</v>
      </c>
      <c r="K3" s="17"/>
      <c r="L3" s="17"/>
      <c r="M3" s="17"/>
      <c r="N3" s="17"/>
      <c r="O3" s="17">
        <v>0</v>
      </c>
      <c r="P3" s="17">
        <v>625</v>
      </c>
      <c r="Q3" s="17">
        <f>P3/1.1</f>
        <v>568.18181818181813</v>
      </c>
      <c r="R3" s="18">
        <v>5000000</v>
      </c>
      <c r="S3" s="18"/>
    </row>
    <row r="4" spans="1:19" x14ac:dyDescent="0.25">
      <c r="A4" s="4">
        <v>3</v>
      </c>
      <c r="B4" s="4">
        <f t="shared" si="0"/>
        <v>545.45454545454538</v>
      </c>
      <c r="C4" s="4">
        <f t="shared" si="9"/>
        <v>600</v>
      </c>
      <c r="D4" s="4">
        <f t="shared" si="1"/>
        <v>720</v>
      </c>
      <c r="E4" s="5">
        <f t="shared" si="2"/>
        <v>5200000</v>
      </c>
      <c r="F4" s="14">
        <f t="shared" si="3"/>
        <v>9533</v>
      </c>
      <c r="G4" s="15">
        <f t="shared" si="4"/>
        <v>8667</v>
      </c>
      <c r="H4" s="15">
        <f t="shared" si="5"/>
        <v>7222</v>
      </c>
      <c r="I4" s="15">
        <f t="shared" si="6"/>
        <v>0</v>
      </c>
      <c r="J4" s="15">
        <f t="shared" si="7"/>
        <v>0</v>
      </c>
      <c r="K4" s="17"/>
      <c r="L4" s="17"/>
      <c r="M4" s="17"/>
      <c r="N4" s="17"/>
      <c r="O4" s="17">
        <v>0</v>
      </c>
      <c r="P4" s="17">
        <v>600</v>
      </c>
      <c r="Q4" s="17">
        <f>P4/1.1</f>
        <v>545.45454545454538</v>
      </c>
      <c r="R4" s="18">
        <v>5200000</v>
      </c>
      <c r="S4" s="18"/>
    </row>
    <row r="5" spans="1:19" x14ac:dyDescent="0.25">
      <c r="A5" s="4">
        <v>4</v>
      </c>
      <c r="B5" s="4">
        <f t="shared" si="0"/>
        <v>440</v>
      </c>
      <c r="C5" s="4">
        <f t="shared" si="9"/>
        <v>484.00000000000006</v>
      </c>
      <c r="D5" s="4">
        <f t="shared" si="1"/>
        <v>580.80000000000007</v>
      </c>
      <c r="E5" s="5">
        <f t="shared" si="2"/>
        <v>5000000</v>
      </c>
      <c r="F5" s="14">
        <f t="shared" si="3"/>
        <v>11364</v>
      </c>
      <c r="G5" s="15">
        <f t="shared" si="4"/>
        <v>10331</v>
      </c>
      <c r="H5" s="15">
        <f t="shared" si="5"/>
        <v>8609</v>
      </c>
      <c r="I5" s="15">
        <f t="shared" si="6"/>
        <v>0</v>
      </c>
      <c r="J5" s="15">
        <f t="shared" si="7"/>
        <v>0</v>
      </c>
      <c r="K5" s="17"/>
      <c r="L5" s="17"/>
      <c r="M5" s="17"/>
      <c r="N5" s="17"/>
      <c r="O5" s="17">
        <v>0</v>
      </c>
      <c r="P5" s="17">
        <f t="shared" ref="P5:P10" si="10">O5/1.2</f>
        <v>0</v>
      </c>
      <c r="Q5" s="17">
        <v>440</v>
      </c>
      <c r="R5" s="18">
        <v>5000000</v>
      </c>
      <c r="S5" s="18"/>
    </row>
    <row r="6" spans="1:19" x14ac:dyDescent="0.25">
      <c r="A6" s="4">
        <v>5</v>
      </c>
      <c r="B6" s="4">
        <f t="shared" si="0"/>
        <v>400</v>
      </c>
      <c r="C6" s="4">
        <f t="shared" si="9"/>
        <v>440.00000000000006</v>
      </c>
      <c r="D6" s="4">
        <f t="shared" si="1"/>
        <v>528</v>
      </c>
      <c r="E6" s="5">
        <f t="shared" si="2"/>
        <v>4550000</v>
      </c>
      <c r="F6" s="15">
        <f t="shared" si="3"/>
        <v>11375</v>
      </c>
      <c r="G6" s="15">
        <f t="shared" si="4"/>
        <v>10341</v>
      </c>
      <c r="H6" s="15">
        <f t="shared" si="5"/>
        <v>8617</v>
      </c>
      <c r="I6" s="15">
        <f t="shared" si="6"/>
        <v>0</v>
      </c>
      <c r="J6" s="15">
        <f t="shared" si="7"/>
        <v>0</v>
      </c>
      <c r="K6" s="17"/>
      <c r="L6" s="17"/>
      <c r="M6" s="17"/>
      <c r="N6" s="17"/>
      <c r="O6" s="17">
        <v>0</v>
      </c>
      <c r="P6" s="17">
        <f t="shared" si="10"/>
        <v>0</v>
      </c>
      <c r="Q6" s="17">
        <v>400</v>
      </c>
      <c r="R6" s="18">
        <v>4550000</v>
      </c>
      <c r="S6" s="18"/>
    </row>
    <row r="7" spans="1:19" x14ac:dyDescent="0.25">
      <c r="A7" s="4">
        <v>6</v>
      </c>
      <c r="B7" s="4">
        <f t="shared" si="0"/>
        <v>0</v>
      </c>
      <c r="C7" s="4">
        <f t="shared" si="9"/>
        <v>0</v>
      </c>
      <c r="D7" s="4">
        <f t="shared" si="1"/>
        <v>0</v>
      </c>
      <c r="E7" s="5">
        <f t="shared" si="2"/>
        <v>0</v>
      </c>
      <c r="F7" s="4" t="e">
        <f t="shared" si="3"/>
        <v>#DIV/0!</v>
      </c>
      <c r="G7" s="15" t="e">
        <f t="shared" si="4"/>
        <v>#DIV/0!</v>
      </c>
      <c r="H7" s="15" t="e">
        <f t="shared" si="5"/>
        <v>#DIV/0!</v>
      </c>
      <c r="I7" s="15">
        <f t="shared" si="6"/>
        <v>0</v>
      </c>
      <c r="J7" s="15">
        <f t="shared" si="7"/>
        <v>0</v>
      </c>
      <c r="K7" s="17"/>
      <c r="L7" s="17"/>
      <c r="M7" s="17"/>
      <c r="N7" s="17"/>
      <c r="O7" s="17">
        <v>0</v>
      </c>
      <c r="P7" s="17">
        <f t="shared" si="10"/>
        <v>0</v>
      </c>
      <c r="Q7" s="17">
        <f>P7/1.1</f>
        <v>0</v>
      </c>
      <c r="R7" s="18">
        <v>0</v>
      </c>
      <c r="S7" s="18"/>
    </row>
    <row r="8" spans="1:19" x14ac:dyDescent="0.25">
      <c r="A8" s="4">
        <v>7</v>
      </c>
      <c r="B8" s="4">
        <f t="shared" si="0"/>
        <v>0</v>
      </c>
      <c r="C8" s="4">
        <f t="shared" si="9"/>
        <v>0</v>
      </c>
      <c r="D8" s="4">
        <f t="shared" si="1"/>
        <v>0</v>
      </c>
      <c r="E8" s="5">
        <f t="shared" si="2"/>
        <v>0</v>
      </c>
      <c r="F8" s="4" t="e">
        <f t="shared" si="3"/>
        <v>#DIV/0!</v>
      </c>
      <c r="G8" s="15" t="e">
        <f t="shared" si="4"/>
        <v>#DIV/0!</v>
      </c>
      <c r="H8" s="15" t="e">
        <f t="shared" si="5"/>
        <v>#DIV/0!</v>
      </c>
      <c r="I8" s="15">
        <f t="shared" si="6"/>
        <v>0</v>
      </c>
      <c r="J8" s="15">
        <f t="shared" si="7"/>
        <v>0</v>
      </c>
      <c r="K8" s="17"/>
      <c r="L8" s="17"/>
      <c r="M8" s="17"/>
      <c r="N8" s="17"/>
      <c r="O8" s="17">
        <v>0</v>
      </c>
      <c r="P8" s="17">
        <f t="shared" si="10"/>
        <v>0</v>
      </c>
      <c r="Q8" s="17">
        <f t="shared" ref="Q8:Q21" si="11">P8/1.1</f>
        <v>0</v>
      </c>
      <c r="R8" s="18">
        <v>0</v>
      </c>
      <c r="S8" s="18"/>
    </row>
    <row r="9" spans="1:19" x14ac:dyDescent="0.25">
      <c r="A9" s="4">
        <v>8</v>
      </c>
      <c r="B9" s="4">
        <f t="shared" si="0"/>
        <v>0</v>
      </c>
      <c r="C9" s="4">
        <f t="shared" si="9"/>
        <v>0</v>
      </c>
      <c r="D9" s="4">
        <f t="shared" si="1"/>
        <v>0</v>
      </c>
      <c r="E9" s="5">
        <f t="shared" si="2"/>
        <v>0</v>
      </c>
      <c r="F9" s="4" t="e">
        <f t="shared" si="3"/>
        <v>#DIV/0!</v>
      </c>
      <c r="G9" s="15" t="e">
        <f t="shared" si="4"/>
        <v>#DIV/0!</v>
      </c>
      <c r="H9" s="15" t="e">
        <f t="shared" si="5"/>
        <v>#DIV/0!</v>
      </c>
      <c r="I9" s="15">
        <f t="shared" si="6"/>
        <v>0</v>
      </c>
      <c r="J9" s="15">
        <f t="shared" si="7"/>
        <v>0</v>
      </c>
      <c r="K9" s="17"/>
      <c r="L9" s="17"/>
      <c r="M9" s="17"/>
      <c r="N9" s="17"/>
      <c r="O9" s="17">
        <v>0</v>
      </c>
      <c r="P9" s="17">
        <f t="shared" si="10"/>
        <v>0</v>
      </c>
      <c r="Q9" s="17">
        <f t="shared" si="11"/>
        <v>0</v>
      </c>
      <c r="R9" s="18">
        <v>0</v>
      </c>
      <c r="S9" s="18"/>
    </row>
    <row r="10" spans="1:19" x14ac:dyDescent="0.25">
      <c r="A10" s="4">
        <v>9</v>
      </c>
      <c r="B10" s="4">
        <f t="shared" si="0"/>
        <v>0</v>
      </c>
      <c r="C10" s="4">
        <f t="shared" si="9"/>
        <v>0</v>
      </c>
      <c r="D10" s="4">
        <f t="shared" si="1"/>
        <v>0</v>
      </c>
      <c r="E10" s="5">
        <f t="shared" si="2"/>
        <v>0</v>
      </c>
      <c r="F10" s="4" t="e">
        <f t="shared" si="3"/>
        <v>#DIV/0!</v>
      </c>
      <c r="G10" s="4" t="e">
        <f t="shared" si="4"/>
        <v>#DIV/0!</v>
      </c>
      <c r="H10" s="4" t="e">
        <f t="shared" si="5"/>
        <v>#DIV/0!</v>
      </c>
      <c r="I10" s="4">
        <f t="shared" si="6"/>
        <v>0</v>
      </c>
      <c r="J10" s="4">
        <f t="shared" si="7"/>
        <v>0</v>
      </c>
      <c r="O10">
        <v>0</v>
      </c>
      <c r="P10">
        <f t="shared" si="10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9"/>
        <v>0</v>
      </c>
      <c r="D11" s="4">
        <f t="shared" si="1"/>
        <v>0</v>
      </c>
      <c r="E11" s="5">
        <f t="shared" si="2"/>
        <v>0</v>
      </c>
      <c r="F11" s="4" t="e">
        <f t="shared" si="3"/>
        <v>#DIV/0!</v>
      </c>
      <c r="G11" s="4" t="e">
        <f t="shared" si="4"/>
        <v>#DIV/0!</v>
      </c>
      <c r="H11" s="4" t="e">
        <f t="shared" si="5"/>
        <v>#DIV/0!</v>
      </c>
      <c r="I11" s="4">
        <f t="shared" si="6"/>
        <v>0</v>
      </c>
      <c r="J11" s="4">
        <f t="shared" si="7"/>
        <v>0</v>
      </c>
      <c r="O11">
        <v>0</v>
      </c>
      <c r="P11">
        <f t="shared" ref="P11:P15" si="12">O11/1.2</f>
        <v>0</v>
      </c>
      <c r="Q11">
        <f t="shared" si="11"/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9"/>
        <v>0</v>
      </c>
      <c r="D12" s="4">
        <f t="shared" si="1"/>
        <v>0</v>
      </c>
      <c r="E12" s="5">
        <f t="shared" si="2"/>
        <v>0</v>
      </c>
      <c r="F12" s="4" t="e">
        <f t="shared" si="3"/>
        <v>#DIV/0!</v>
      </c>
      <c r="G12" s="4" t="e">
        <f t="shared" si="4"/>
        <v>#DIV/0!</v>
      </c>
      <c r="H12" s="4" t="e">
        <f t="shared" si="5"/>
        <v>#DIV/0!</v>
      </c>
      <c r="I12" s="4">
        <f t="shared" si="6"/>
        <v>0</v>
      </c>
      <c r="J12" s="4">
        <f t="shared" si="7"/>
        <v>0</v>
      </c>
      <c r="O12">
        <v>0</v>
      </c>
      <c r="P12">
        <f t="shared" si="12"/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9"/>
        <v>0</v>
      </c>
      <c r="D13" s="4">
        <f t="shared" si="1"/>
        <v>0</v>
      </c>
      <c r="E13" s="5">
        <f t="shared" si="2"/>
        <v>0</v>
      </c>
      <c r="F13" s="4" t="e">
        <f t="shared" si="3"/>
        <v>#DIV/0!</v>
      </c>
      <c r="G13" s="4" t="e">
        <f t="shared" si="4"/>
        <v>#DIV/0!</v>
      </c>
      <c r="H13" s="4" t="e">
        <f t="shared" si="5"/>
        <v>#DIV/0!</v>
      </c>
      <c r="I13" s="4">
        <f t="shared" si="6"/>
        <v>0</v>
      </c>
      <c r="J13" s="4">
        <f t="shared" si="7"/>
        <v>0</v>
      </c>
      <c r="O13">
        <v>0</v>
      </c>
      <c r="P13">
        <f t="shared" si="12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9"/>
        <v>0</v>
      </c>
      <c r="D14" s="4">
        <f t="shared" si="1"/>
        <v>0</v>
      </c>
      <c r="E14" s="5">
        <f t="shared" si="2"/>
        <v>0</v>
      </c>
      <c r="F14" s="4" t="e">
        <f t="shared" si="3"/>
        <v>#DIV/0!</v>
      </c>
      <c r="G14" s="4" t="e">
        <f t="shared" si="4"/>
        <v>#DIV/0!</v>
      </c>
      <c r="H14" s="4" t="e">
        <f t="shared" si="5"/>
        <v>#DIV/0!</v>
      </c>
      <c r="I14" s="4">
        <f t="shared" si="6"/>
        <v>0</v>
      </c>
      <c r="J14" s="4">
        <f t="shared" si="7"/>
        <v>0</v>
      </c>
      <c r="O14">
        <v>0</v>
      </c>
      <c r="P14">
        <f t="shared" si="12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9"/>
        <v>0</v>
      </c>
      <c r="D15" s="4">
        <f t="shared" si="1"/>
        <v>0</v>
      </c>
      <c r="E15" s="5">
        <f t="shared" si="2"/>
        <v>0</v>
      </c>
      <c r="F15" s="4" t="e">
        <f t="shared" si="3"/>
        <v>#DIV/0!</v>
      </c>
      <c r="G15" s="4" t="e">
        <f t="shared" si="4"/>
        <v>#DIV/0!</v>
      </c>
      <c r="H15" s="4" t="e">
        <f t="shared" si="5"/>
        <v>#DIV/0!</v>
      </c>
      <c r="I15" s="4">
        <f t="shared" si="6"/>
        <v>0</v>
      </c>
      <c r="J15" s="4">
        <f t="shared" si="7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9"/>
        <v>0</v>
      </c>
      <c r="D16" s="4">
        <f t="shared" si="1"/>
        <v>0</v>
      </c>
      <c r="E16" s="5">
        <f t="shared" si="2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si="11"/>
        <v>0</v>
      </c>
      <c r="R16" s="2">
        <v>0</v>
      </c>
      <c r="S16" s="2"/>
    </row>
    <row r="17" spans="1:22" x14ac:dyDescent="0.25">
      <c r="A17" s="4">
        <v>16</v>
      </c>
      <c r="B17" s="4">
        <f t="shared" ref="B17:B21" si="19">Q17</f>
        <v>0</v>
      </c>
      <c r="C17" s="4">
        <f t="shared" si="9"/>
        <v>0</v>
      </c>
      <c r="D17" s="4">
        <f t="shared" ref="D17:D21" si="20">C17*1.2</f>
        <v>0</v>
      </c>
      <c r="E17" s="5">
        <f t="shared" ref="E17:E21" si="21">R17</f>
        <v>0</v>
      </c>
      <c r="F17" s="4" t="e">
        <f t="shared" ref="F17" si="22">ROUND((E17/B17),0)</f>
        <v>#DIV/0!</v>
      </c>
      <c r="G17" s="4" t="e">
        <f t="shared" ref="G17" si="23">ROUND((E17/C17),0)</f>
        <v>#DIV/0!</v>
      </c>
      <c r="H17" s="4" t="e">
        <f t="shared" ref="H17" si="24">ROUND((E17/D17),0)</f>
        <v>#DIV/0!</v>
      </c>
      <c r="I17" s="4">
        <f t="shared" ref="I17" si="25">T17</f>
        <v>0</v>
      </c>
      <c r="J17" s="4">
        <f t="shared" ref="J17" si="26">U17</f>
        <v>0</v>
      </c>
      <c r="O17">
        <v>0</v>
      </c>
      <c r="P17">
        <f t="shared" ref="P17" si="27">O17/1.2</f>
        <v>0</v>
      </c>
      <c r="Q17">
        <f t="shared" si="11"/>
        <v>0</v>
      </c>
      <c r="R17" s="2">
        <v>0</v>
      </c>
      <c r="S17" s="2"/>
    </row>
    <row r="18" spans="1:22" x14ac:dyDescent="0.25">
      <c r="A18" s="4">
        <v>17</v>
      </c>
      <c r="B18" s="4">
        <f t="shared" si="19"/>
        <v>0</v>
      </c>
      <c r="C18" s="4">
        <f t="shared" si="9"/>
        <v>0</v>
      </c>
      <c r="D18" s="4">
        <f t="shared" si="20"/>
        <v>0</v>
      </c>
      <c r="E18" s="5">
        <f t="shared" si="21"/>
        <v>0</v>
      </c>
      <c r="F18" s="4" t="e">
        <f t="shared" ref="F18:F21" si="28">ROUND((E18/B18),0)</f>
        <v>#DIV/0!</v>
      </c>
      <c r="G18" s="4" t="e">
        <f t="shared" ref="G18:G21" si="29">ROUND((E18/C18),0)</f>
        <v>#DIV/0!</v>
      </c>
      <c r="H18" s="4" t="e">
        <f t="shared" ref="H18:H21" si="30">ROUND((E18/D18),0)</f>
        <v>#DIV/0!</v>
      </c>
      <c r="I18" s="4">
        <f t="shared" ref="I18:J21" si="31">T18</f>
        <v>0</v>
      </c>
      <c r="J18" s="4">
        <f t="shared" si="31"/>
        <v>0</v>
      </c>
      <c r="O18">
        <v>0</v>
      </c>
      <c r="P18">
        <f t="shared" ref="P18" si="32">O18/1.2</f>
        <v>0</v>
      </c>
      <c r="Q18">
        <f t="shared" si="11"/>
        <v>0</v>
      </c>
      <c r="R18" s="2">
        <v>0</v>
      </c>
      <c r="S18" s="2"/>
    </row>
    <row r="19" spans="1:22" x14ac:dyDescent="0.25">
      <c r="A19" s="4">
        <v>18</v>
      </c>
      <c r="B19" s="4">
        <f t="shared" si="19"/>
        <v>0</v>
      </c>
      <c r="C19" s="4">
        <f t="shared" si="9"/>
        <v>0</v>
      </c>
      <c r="D19" s="4">
        <f t="shared" si="20"/>
        <v>0</v>
      </c>
      <c r="E19" s="5">
        <f t="shared" si="21"/>
        <v>0</v>
      </c>
      <c r="F19" s="4" t="e">
        <f t="shared" si="28"/>
        <v>#DIV/0!</v>
      </c>
      <c r="G19" s="4" t="e">
        <f t="shared" si="29"/>
        <v>#DIV/0!</v>
      </c>
      <c r="H19" s="4" t="e">
        <f t="shared" si="30"/>
        <v>#DIV/0!</v>
      </c>
      <c r="I19" s="4">
        <f t="shared" si="31"/>
        <v>0</v>
      </c>
      <c r="J19" s="4">
        <f t="shared" si="31"/>
        <v>0</v>
      </c>
      <c r="O19">
        <v>0</v>
      </c>
      <c r="P19">
        <f>O19/1.2</f>
        <v>0</v>
      </c>
      <c r="Q19">
        <f t="shared" si="11"/>
        <v>0</v>
      </c>
      <c r="R19" s="2">
        <v>0</v>
      </c>
      <c r="S19" s="2"/>
      <c r="V19" s="8"/>
    </row>
    <row r="20" spans="1:22" x14ac:dyDescent="0.25">
      <c r="A20" s="4">
        <v>19</v>
      </c>
      <c r="B20" s="4">
        <f t="shared" ref="B20" si="33">Q20</f>
        <v>0</v>
      </c>
      <c r="C20" s="4">
        <f t="shared" si="9"/>
        <v>0</v>
      </c>
      <c r="D20" s="4">
        <f t="shared" ref="D20" si="34">C20*1.2</f>
        <v>0</v>
      </c>
      <c r="E20" s="5">
        <f t="shared" ref="E20" si="35">R20</f>
        <v>0</v>
      </c>
      <c r="F20" s="4" t="e">
        <f t="shared" ref="F20" si="36">ROUND((E20/B20),0)</f>
        <v>#DIV/0!</v>
      </c>
      <c r="G20" s="4" t="e">
        <f t="shared" ref="G20" si="37">ROUND((E20/C20),0)</f>
        <v>#DIV/0!</v>
      </c>
      <c r="H20" s="4" t="e">
        <f t="shared" ref="H20" si="38">ROUND((E20/D20),0)</f>
        <v>#DIV/0!</v>
      </c>
      <c r="I20" s="4">
        <f t="shared" ref="I20" si="39">T20</f>
        <v>0</v>
      </c>
      <c r="J20" s="4">
        <f t="shared" ref="J20" si="40">U20</f>
        <v>0</v>
      </c>
      <c r="O20">
        <v>0</v>
      </c>
      <c r="P20">
        <f t="shared" ref="P20" si="41">O20/1.2</f>
        <v>0</v>
      </c>
      <c r="Q20">
        <f t="shared" si="11"/>
        <v>0</v>
      </c>
      <c r="R20" s="2">
        <v>0</v>
      </c>
      <c r="S20" s="2"/>
      <c r="V20" s="8"/>
    </row>
    <row r="21" spans="1:22" x14ac:dyDescent="0.25">
      <c r="A21" s="4">
        <v>20</v>
      </c>
      <c r="B21" s="4">
        <f t="shared" si="19"/>
        <v>0</v>
      </c>
      <c r="C21" s="4">
        <f t="shared" si="9"/>
        <v>0</v>
      </c>
      <c r="D21" s="4">
        <f t="shared" si="20"/>
        <v>0</v>
      </c>
      <c r="E21" s="5">
        <f t="shared" si="21"/>
        <v>0</v>
      </c>
      <c r="F21" s="4" t="e">
        <f t="shared" si="28"/>
        <v>#DIV/0!</v>
      </c>
      <c r="G21" s="4" t="e">
        <f t="shared" si="29"/>
        <v>#DIV/0!</v>
      </c>
      <c r="H21" s="4" t="e">
        <f t="shared" si="30"/>
        <v>#DIV/0!</v>
      </c>
      <c r="I21" s="4">
        <f t="shared" si="31"/>
        <v>0</v>
      </c>
      <c r="J21" s="4">
        <f t="shared" si="31"/>
        <v>0</v>
      </c>
      <c r="O21">
        <v>0</v>
      </c>
      <c r="P21">
        <f>O21/1.2</f>
        <v>0</v>
      </c>
      <c r="Q21">
        <f t="shared" si="11"/>
        <v>0</v>
      </c>
      <c r="R21" s="2">
        <v>0</v>
      </c>
      <c r="S21" s="2"/>
      <c r="V21" s="8"/>
    </row>
    <row r="22" spans="1:22" s="8" customFormat="1" x14ac:dyDescent="0.25"/>
    <row r="23" spans="1:22" s="8" customFormat="1" x14ac:dyDescent="0.25"/>
    <row r="24" spans="1:22" s="8" customFormat="1" x14ac:dyDescent="0.25">
      <c r="F24" s="11"/>
    </row>
    <row r="25" spans="1:22" s="8" customFormat="1" x14ac:dyDescent="0.25">
      <c r="F25" s="12"/>
    </row>
    <row r="26" spans="1:22" s="8" customFormat="1" x14ac:dyDescent="0.25">
      <c r="F26" s="12"/>
    </row>
    <row r="27" spans="1:22" s="8" customFormat="1" x14ac:dyDescent="0.25">
      <c r="F27" s="12"/>
    </row>
    <row r="28" spans="1:22" s="8" customFormat="1" x14ac:dyDescent="0.25">
      <c r="C28" s="10"/>
      <c r="D28" s="10"/>
      <c r="F28" s="9" t="s">
        <v>18</v>
      </c>
      <c r="G28" s="9">
        <v>293</v>
      </c>
      <c r="H28" s="8">
        <f>27.24*10.764</f>
        <v>293.21135999999996</v>
      </c>
    </row>
    <row r="29" spans="1:22" s="8" customFormat="1" x14ac:dyDescent="0.25">
      <c r="C29" s="10" t="s">
        <v>19</v>
      </c>
      <c r="D29" s="10">
        <v>2950000</v>
      </c>
      <c r="F29" s="9" t="s">
        <v>15</v>
      </c>
      <c r="G29" s="9">
        <f>G28*1.1</f>
        <v>322.3</v>
      </c>
      <c r="H29" s="8">
        <f>G29/G28</f>
        <v>1.1000000000000001</v>
      </c>
    </row>
    <row r="30" spans="1:22" s="8" customFormat="1" x14ac:dyDescent="0.25">
      <c r="F30" s="9" t="s">
        <v>16</v>
      </c>
      <c r="G30" s="9">
        <v>11000</v>
      </c>
    </row>
    <row r="31" spans="1:22" s="8" customFormat="1" x14ac:dyDescent="0.25">
      <c r="C31" s="13"/>
      <c r="D31" s="13"/>
      <c r="F31" s="13" t="s">
        <v>17</v>
      </c>
      <c r="G31" s="13">
        <f>G28*G30</f>
        <v>3223000</v>
      </c>
      <c r="H31" s="8">
        <f>G31/D29</f>
        <v>1.0925423728813559</v>
      </c>
    </row>
    <row r="32" spans="1:22" s="8" customFormat="1" x14ac:dyDescent="0.25">
      <c r="C32" s="13"/>
      <c r="D32" s="13"/>
      <c r="F32" s="13" t="s">
        <v>13</v>
      </c>
      <c r="G32" s="13">
        <f>G31*90%</f>
        <v>2900700</v>
      </c>
    </row>
    <row r="33" spans="3:7" s="8" customFormat="1" x14ac:dyDescent="0.25">
      <c r="C33" s="13"/>
      <c r="D33" s="13"/>
      <c r="F33" s="13" t="s">
        <v>14</v>
      </c>
      <c r="G33" s="13">
        <f>G31*80%</f>
        <v>2578400</v>
      </c>
    </row>
    <row r="34" spans="3:7" s="8" customFormat="1" x14ac:dyDescent="0.25">
      <c r="C34" s="13"/>
      <c r="D34" s="13"/>
    </row>
    <row r="35" spans="3:7" s="8" customFormat="1" x14ac:dyDescent="0.25">
      <c r="C35" s="13"/>
      <c r="D35" s="13"/>
    </row>
    <row r="36" spans="3:7" s="8" customFormat="1" x14ac:dyDescent="0.25"/>
    <row r="37" spans="3:7" s="8" customFormat="1" x14ac:dyDescent="0.25"/>
    <row r="38" spans="3:7" s="8" customFormat="1" x14ac:dyDescent="0.25"/>
    <row r="39" spans="3:7" s="8" customFormat="1" x14ac:dyDescent="0.25"/>
    <row r="40" spans="3:7" s="8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13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2024-05-09T05:04:11Z</dcterms:modified>
</cp:coreProperties>
</file>