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Bhayander\TINA MAHESH\"/>
    </mc:Choice>
  </mc:AlternateContent>
  <xr:revisionPtr revIDLastSave="0" documentId="13_ncr:1_{6F539931-1648-4C0B-A092-FD3A3A7023D4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5" l="1"/>
  <c r="C4" i="25"/>
  <c r="C3" i="25"/>
  <c r="Q2" i="4"/>
  <c r="B2" i="4" s="1"/>
  <c r="C2" i="4" s="1"/>
  <c r="P3" i="4"/>
  <c r="B3" i="4" s="1"/>
  <c r="C3" i="4" s="1"/>
  <c r="D3" i="4" s="1"/>
  <c r="P4" i="4"/>
  <c r="P5" i="4"/>
  <c r="Q5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<sst xmlns="http://schemas.openxmlformats.org/spreadsheetml/2006/main" count="129" uniqueCount="86">
  <si>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</si>
  <si>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</si>
  <si>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</si>
  <si>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</si>
  <si>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</si>
  <si>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</si>
  <si>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</si>
  <si>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</si>
  <si>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</si>
  <si>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</si>
  <si>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</si>
  <si>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</si>
  <si>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</si>
  <si>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</si>
  <si>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</si>
  <si>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</si>
  <si>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</si>
  <si>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</si>
  <si>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</si>
  <si>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</si>
  <si>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</si>
  <si>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</si>
  <si>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</si>
  <si>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</si>
  <si>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</si>
  <si>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</si>
  <si>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</si>
  <si>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</si>
  <si>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</si>
  <si>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</si>
  <si>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</si>
  <si>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</si>
  <si>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</si>
  <si>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</si>
  <si>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</si>
  <si>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</si>
  <si>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</si>
  <si>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</si>
  <si>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</si>
  <si>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</si>
  <si>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</si>
  <si>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</si>
  <si>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</si>
  <si>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</si>
  <si>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</si>
  <si>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</si>
  <si>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</si>
  <si>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</si>
  <si>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</si>
  <si>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</si>
  <si>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</si>
  <si>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</si>
  <si>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</si>
  <si>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</si>
  <si>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</si>
  <si>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</si>
  <si>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</si>
  <si>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</si>
  <si>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</si>
  <si>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</si>
  <si>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</si>
  <si>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</si>
  <si>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</si>
  <si>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</si>
  <si>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</si>
  <si>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</si>
  <si>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</si>
  <si>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</si>
  <si>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</si>
  <si>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</si>
  <si>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</si>
  <si>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</si>
  <si>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</si>
  <si>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</si>
  <si>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</si>
  <si>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</si>
  <si>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</si>
  <si>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</si>
  <si>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</si>
  <si>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</si>
  <si>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</si>
  <si>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</si>
  <si>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</si>
  <si>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</si>
  <si>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19.04.2017</t>
  </si>
  <si>
    <t>OC-2016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</si>
</sst>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47</xdr:row>
      <xdr:rowOff>134581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B98044-1B72-4D88-83B9-5B4FD53E0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821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106013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5300F2-E875-490C-9D2B-D018B57B9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869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312EDB-3D91-4186-BFC6-54CD377C7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295406.57199999999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324806.57199999999</v>
      </c>
      <c r="D9" s="62" t="s">
        <v>62</v>
      </c>
      <c r="E9" s="63">
        <f>C9/10.764</f>
        <v>30175.266815310293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2016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8</v>
      </c>
      <c r="D13" s="69">
        <f>D12-C13</f>
        <v>92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opLeftCell="A10" workbookViewId="0">
      <selection activeCell="D13" sqref="D1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10000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7500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8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52</v>
      </c>
      <c r="D8" s="26">
        <v>2016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12</v>
      </c>
      <c r="D10" s="26"/>
      <c r="F10" s="19"/>
    </row>
    <row r="11" spans="1:6" x14ac:dyDescent="0.25">
      <c r="A11" s="16"/>
      <c r="B11" s="27"/>
      <c r="C11" s="28">
        <f>C10%</f>
        <v>0.12</v>
      </c>
      <c r="D11" s="28"/>
      <c r="F11" s="19"/>
    </row>
    <row r="12" spans="1:6" x14ac:dyDescent="0.25">
      <c r="A12" s="16" t="s">
        <v>21</v>
      </c>
      <c r="B12" s="20"/>
      <c r="C12" s="21">
        <f>C6*C11</f>
        <v>300</v>
      </c>
      <c r="D12" s="19"/>
    </row>
    <row r="13" spans="1:6" x14ac:dyDescent="0.25">
      <c r="A13" s="16" t="s">
        <v>22</v>
      </c>
      <c r="B13" s="20"/>
      <c r="C13" s="21">
        <f>C6-C12</f>
        <v>2200</v>
      </c>
      <c r="D13" s="19"/>
    </row>
    <row r="14" spans="1:6" x14ac:dyDescent="0.25">
      <c r="A14" s="16" t="s">
        <v>15</v>
      </c>
      <c r="B14" s="20"/>
      <c r="C14" s="21">
        <f>C5</f>
        <v>7500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9700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599</v>
      </c>
      <c r="D18" s="19"/>
    </row>
    <row r="19" spans="1:4" x14ac:dyDescent="0.25">
      <c r="A19" s="16" t="s">
        <v>73</v>
      </c>
      <c r="B19" s="6"/>
      <c r="C19" s="32">
        <f>C18*C16</f>
        <v>5810300</v>
      </c>
      <c r="D19" s="33"/>
    </row>
    <row r="20" spans="1:4" x14ac:dyDescent="0.25">
      <c r="A20" s="16" t="s">
        <v>24</v>
      </c>
      <c r="C20" s="34">
        <f>C19*90%</f>
        <v>5229270</v>
      </c>
      <c r="D20" s="19"/>
    </row>
    <row r="21" spans="1:4" x14ac:dyDescent="0.25">
      <c r="A21" s="16" t="s">
        <v>25</v>
      </c>
      <c r="C21" s="34">
        <f>C19*80%</f>
        <v>4648240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1497500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12104.791666666666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3" sqref="F3:R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716.66666666666674</v>
      </c>
      <c r="C2" s="4">
        <f t="shared" ref="C2:C16" si="1">B2*1.2</f>
        <v>860.00000000000011</v>
      </c>
      <c r="D2" s="4">
        <f t="shared" ref="D2:D16" si="2">C2*1.2</f>
        <v>1032</v>
      </c>
      <c r="E2" s="5">
        <f t="shared" ref="E2:E16" si="3">R2</f>
        <v>9400000</v>
      </c>
      <c r="F2" s="4">
        <f t="shared" ref="F2:F15" si="4">ROUND((E2/B2),0)</f>
        <v>13116</v>
      </c>
      <c r="G2" s="4">
        <f t="shared" ref="G2:G15" si="5">ROUND((E2/C2),0)</f>
        <v>10930</v>
      </c>
      <c r="H2" s="4">
        <f t="shared" ref="H2:H15" si="6">ROUND((E2/D2),0)</f>
        <v>9109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860</v>
      </c>
      <c r="Q2">
        <f t="shared" ref="Q2:Q10" si="9">P2/1.2</f>
        <v>716.66666666666674</v>
      </c>
      <c r="R2" s="2">
        <v>9400000</v>
      </c>
      <c r="S2" s="2"/>
    </row>
    <row r="3" spans="1:19" x14ac:dyDescent="0.25">
      <c r="A3" s="4">
        <v>2</v>
      </c>
      <c r="B3" s="4">
        <f t="shared" si="0"/>
        <v>581</v>
      </c>
      <c r="C3" s="4">
        <f t="shared" si="1"/>
        <v>697.19999999999993</v>
      </c>
      <c r="D3" s="4">
        <f t="shared" si="2"/>
        <v>836.63999999999987</v>
      </c>
      <c r="E3" s="5">
        <f t="shared" si="3"/>
        <v>5925000</v>
      </c>
      <c r="F3" s="77">
        <f t="shared" si="4"/>
        <v>10198</v>
      </c>
      <c r="G3" s="77">
        <f t="shared" si="5"/>
        <v>8498</v>
      </c>
      <c r="H3" s="77">
        <f t="shared" si="6"/>
        <v>7082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v>581</v>
      </c>
      <c r="R3" s="78">
        <v>5925000</v>
      </c>
      <c r="S3" s="2"/>
    </row>
    <row r="4" spans="1:19" x14ac:dyDescent="0.25">
      <c r="A4" s="4">
        <v>3</v>
      </c>
      <c r="B4" s="4">
        <f t="shared" si="0"/>
        <v>581</v>
      </c>
      <c r="C4" s="4">
        <f t="shared" si="1"/>
        <v>697.19999999999993</v>
      </c>
      <c r="D4" s="4">
        <f t="shared" si="2"/>
        <v>836.63999999999987</v>
      </c>
      <c r="E4" s="5">
        <f t="shared" si="3"/>
        <v>5600000</v>
      </c>
      <c r="F4" s="77">
        <f t="shared" si="4"/>
        <v>9639</v>
      </c>
      <c r="G4" s="77">
        <f t="shared" si="5"/>
        <v>8032</v>
      </c>
      <c r="H4" s="77">
        <f t="shared" si="6"/>
        <v>6693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10"/>
        <v>0</v>
      </c>
      <c r="Q4" s="7">
        <v>581</v>
      </c>
      <c r="R4" s="78">
        <v>5600000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f t="shared" si="9"/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 t="s">
        <v>85</v>
      </c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56" t="s">
        <v>83</v>
      </c>
      <c r="G27" s="56">
        <v>597</v>
      </c>
    </row>
    <row r="28" spans="1:19" s="10" customFormat="1" x14ac:dyDescent="0.25">
      <c r="C28" s="71" t="s">
        <v>74</v>
      </c>
      <c r="D28" s="71" t="s">
        <v>84</v>
      </c>
      <c r="F28" s="56" t="s">
        <v>83</v>
      </c>
      <c r="G28" s="56">
        <v>599</v>
      </c>
    </row>
    <row r="29" spans="1:19" s="10" customFormat="1" x14ac:dyDescent="0.25">
      <c r="C29" s="71" t="s">
        <v>1</v>
      </c>
      <c r="D29" s="71">
        <v>4130000</v>
      </c>
      <c r="F29" s="56" t="s">
        <v>71</v>
      </c>
      <c r="G29" s="56">
        <v>719</v>
      </c>
      <c r="H29" s="10">
        <f>G29/G28</f>
        <v>1.2003338898163607</v>
      </c>
    </row>
    <row r="30" spans="1:19" s="10" customFormat="1" x14ac:dyDescent="0.25">
      <c r="F30" s="56" t="s">
        <v>72</v>
      </c>
      <c r="G30" s="56"/>
    </row>
    <row r="31" spans="1:19" s="10" customFormat="1" x14ac:dyDescent="0.25">
      <c r="C31" s="74"/>
      <c r="D31" s="74"/>
      <c r="F31" s="74" t="s">
        <v>73</v>
      </c>
      <c r="G31" s="74">
        <f>G29*G30</f>
        <v>0</v>
      </c>
      <c r="H31" s="10">
        <f>G31/D29</f>
        <v>0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2024-05-09T11:38:23Z</dcterms:modified>
</cp:coreProperties>
</file>