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LALARAM CHENARAM KUMAWAT - SBI\"/>
    </mc:Choice>
  </mc:AlternateContent>
  <xr:revisionPtr revIDLastSave="0" documentId="13_ncr:1_{27D5845C-0059-4155-9AD7-EAC6444FF30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<sst xmlns="http://schemas.openxmlformats.org/spreadsheetml/2006/main" count="48" uniqueCount="42">
  <si>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</si>
  <si>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</si>
  <si>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</si>
  <si>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</si>
  <si>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</si>
  <si>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</si>
  <si>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</si>
  <si>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</si>
  <si>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</si>
  <si>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</si>
  <si>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</si>
  <si>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</si>
  <si>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</si>
  <si>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</si>
  <si>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</si>
  <si>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</si>
  <si>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</si>
  <si>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</si>
  <si>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</si>
  <si>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</si>
  <si>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</si>
  <si>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</si>
  <si>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</si>
  <si>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</si>
  <si>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</si>
  <si>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</si>
  <si>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</si>
  <si>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</si>
  <si>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</si>
  <si>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</si>
  <si>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</si>
  <si>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</si>
  <si>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</si>
  <si>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</si>
  <si>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</si>
  <si>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</si>
  <si>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</si>
  <si>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</si>
  <si>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</si>
  <si>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LALARAM CHENARAM KUMAWAT</t>
  </si>
  <si>
    <t>Agree CA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</si>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</sst>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343884</xdr:colOff>
      <xdr:row>47</xdr:row>
      <xdr:rowOff>67870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6E16E-F944-4337-A38A-47C84ACEB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49484" cy="8564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267673</xdr:colOff>
      <xdr:row>52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D99E9-756D-45A8-81E6-A4E03138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973273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324831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B10B77-FC67-4880-A1D4-037044FF0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30431" cy="8840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46</xdr:row>
      <xdr:rowOff>153571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D3410-7084-4C9D-AE3B-7BAD81560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8392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125033</xdr:colOff>
      <xdr:row>51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A2E31-0809-4E80-884A-3FC0D155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59433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34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1899C9-6A07-4447-A05D-ACAD41E6D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65826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35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3AE75-E928-4493-ACF2-CF7FD2094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5064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34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142D3-A901-47A9-8323-DEC63A8FE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430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3" zoomScaleNormal="100" workbookViewId="0">
      <selection activeCell="V39" sqref="V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595</v>
      </c>
      <c r="C3" s="4">
        <f>B3*1.2</f>
        <v>714</v>
      </c>
      <c r="D3" s="4">
        <f t="shared" ref="D3:D14" si="2">C3*1.2</f>
        <v>856.8</v>
      </c>
      <c r="E3" s="5">
        <f t="shared" ref="E3:E14" si="3">R3</f>
        <v>12285290</v>
      </c>
      <c r="F3" s="9">
        <f t="shared" ref="F3:F14" si="4">ROUND((E3/B3),0)</f>
        <v>20648</v>
      </c>
      <c r="G3" s="9">
        <f t="shared" ref="G3:G14" si="5">ROUND((E3/C3),0)</f>
        <v>17206</v>
      </c>
      <c r="H3" s="9">
        <f t="shared" ref="H3:H14" si="6">ROUND((E3/D3),0)</f>
        <v>14339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595</v>
      </c>
      <c r="R3" s="2">
        <v>12285290</v>
      </c>
    </row>
    <row r="4" spans="1:20" x14ac:dyDescent="0.25">
      <c r="A4" s="4">
        <f t="shared" ref="A4:A9" si="9">N4</f>
        <v>0</v>
      </c>
      <c r="B4" s="4">
        <f t="shared" ref="B4:B9" si="10">Q4</f>
        <v>435</v>
      </c>
      <c r="C4" s="4">
        <f t="shared" ref="C4:C9" si="11">B4*1.2</f>
        <v>522</v>
      </c>
      <c r="D4" s="4">
        <f t="shared" ref="D4:D9" si="12">C4*1.2</f>
        <v>626.4</v>
      </c>
      <c r="E4" s="5">
        <f t="shared" ref="E4:E9" si="13">R4</f>
        <v>9537542</v>
      </c>
      <c r="F4" s="9">
        <f t="shared" ref="F4:F9" si="14">ROUND((E4/B4),0)</f>
        <v>21925</v>
      </c>
      <c r="G4" s="9">
        <f t="shared" ref="G4:G9" si="15">ROUND((E4/C4),0)</f>
        <v>18271</v>
      </c>
      <c r="H4" s="9">
        <f t="shared" ref="H4:H9" si="16">ROUND((E4/D4),0)</f>
        <v>15226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435</v>
      </c>
      <c r="R4" s="2">
        <v>9537542</v>
      </c>
    </row>
    <row r="5" spans="1:20" s="44" customFormat="1" x14ac:dyDescent="0.25">
      <c r="A5" s="45">
        <f t="shared" si="9"/>
        <v>0</v>
      </c>
      <c r="B5" s="45">
        <f t="shared" si="10"/>
        <v>435</v>
      </c>
      <c r="C5" s="45">
        <f t="shared" si="11"/>
        <v>522</v>
      </c>
      <c r="D5" s="45">
        <f t="shared" si="12"/>
        <v>626.4</v>
      </c>
      <c r="E5" s="46">
        <f t="shared" si="13"/>
        <v>9775000</v>
      </c>
      <c r="F5" s="45">
        <f t="shared" si="14"/>
        <v>22471</v>
      </c>
      <c r="G5" s="45">
        <f t="shared" si="15"/>
        <v>18726</v>
      </c>
      <c r="H5" s="45">
        <f t="shared" si="16"/>
        <v>15605</v>
      </c>
      <c r="I5" s="45" t="e">
        <f>#REF!</f>
        <v>#REF!</v>
      </c>
      <c r="J5" s="45">
        <f t="shared" si="17"/>
        <v>0</v>
      </c>
      <c r="O5" s="44">
        <v>0</v>
      </c>
      <c r="P5" s="44">
        <f t="shared" si="18"/>
        <v>0</v>
      </c>
      <c r="Q5" s="44">
        <v>435</v>
      </c>
      <c r="R5" s="47">
        <v>9775000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4" customFormat="1" x14ac:dyDescent="0.25">
      <c r="A16" s="45">
        <f t="shared" ref="A16:A28" si="32">N16</f>
        <v>0</v>
      </c>
      <c r="B16" s="45">
        <f t="shared" ref="B16:B28" si="33">Q16</f>
        <v>435</v>
      </c>
      <c r="C16" s="45">
        <f>B16*1.2</f>
        <v>522</v>
      </c>
      <c r="D16" s="45">
        <f t="shared" ref="D16:D28" si="34">C16*1.2</f>
        <v>626.4</v>
      </c>
      <c r="E16" s="46">
        <f t="shared" ref="E16:E28" si="35">R16</f>
        <v>10500000</v>
      </c>
      <c r="F16" s="45">
        <f t="shared" ref="F16:F28" si="36">ROUND((E16/B16),0)</f>
        <v>24138</v>
      </c>
      <c r="G16" s="45">
        <f t="shared" ref="G16:G28" si="37">ROUND((E16/C16),0)</f>
        <v>20115</v>
      </c>
      <c r="H16" s="45">
        <f t="shared" ref="H16:H28" si="38">ROUND((E16/D16),0)</f>
        <v>16762</v>
      </c>
      <c r="I16" s="45" t="e">
        <f>#REF!</f>
        <v>#REF!</v>
      </c>
      <c r="J16" s="45">
        <f t="shared" ref="J16:J28" si="39">S16</f>
        <v>0</v>
      </c>
      <c r="O16" s="44">
        <v>0</v>
      </c>
      <c r="P16" s="44">
        <f t="shared" ref="P16:Q28" si="40">O16/1.2</f>
        <v>0</v>
      </c>
      <c r="Q16" s="44">
        <v>435</v>
      </c>
      <c r="R16" s="47">
        <v>10500000</v>
      </c>
    </row>
    <row r="17" spans="1:24" x14ac:dyDescent="0.25">
      <c r="A17" s="4">
        <f t="shared" si="32"/>
        <v>0</v>
      </c>
      <c r="B17" s="4">
        <f t="shared" si="33"/>
        <v>435</v>
      </c>
      <c r="C17" s="4">
        <f t="shared" ref="C17:C28" si="41">B17*1.2</f>
        <v>522</v>
      </c>
      <c r="D17" s="4">
        <f t="shared" si="34"/>
        <v>626.4</v>
      </c>
      <c r="E17" s="5">
        <f t="shared" si="35"/>
        <v>11300000</v>
      </c>
      <c r="F17" s="9">
        <f t="shared" si="36"/>
        <v>25977</v>
      </c>
      <c r="G17" s="9">
        <f t="shared" si="37"/>
        <v>21648</v>
      </c>
      <c r="H17" s="9">
        <f t="shared" si="38"/>
        <v>18040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435</v>
      </c>
      <c r="R17" s="2">
        <v>11300000</v>
      </c>
    </row>
    <row r="18" spans="1:24" x14ac:dyDescent="0.25">
      <c r="A18" s="4">
        <f t="shared" si="32"/>
        <v>0</v>
      </c>
      <c r="B18" s="4">
        <f t="shared" si="33"/>
        <v>435</v>
      </c>
      <c r="C18" s="4">
        <f t="shared" si="41"/>
        <v>522</v>
      </c>
      <c r="D18" s="4">
        <f t="shared" si="34"/>
        <v>626.4</v>
      </c>
      <c r="E18" s="5">
        <f t="shared" si="35"/>
        <v>12200000</v>
      </c>
      <c r="F18" s="9">
        <f t="shared" si="36"/>
        <v>28046</v>
      </c>
      <c r="G18" s="9">
        <f t="shared" si="37"/>
        <v>23372</v>
      </c>
      <c r="H18" s="9">
        <f t="shared" si="38"/>
        <v>19476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435</v>
      </c>
      <c r="R18" s="2">
        <v>12200000</v>
      </c>
    </row>
    <row r="19" spans="1:24" s="44" customFormat="1" x14ac:dyDescent="0.25">
      <c r="A19" s="45">
        <f t="shared" si="32"/>
        <v>0</v>
      </c>
      <c r="B19" s="45">
        <f t="shared" si="33"/>
        <v>435</v>
      </c>
      <c r="C19" s="45">
        <f t="shared" si="41"/>
        <v>522</v>
      </c>
      <c r="D19" s="45">
        <f t="shared" si="34"/>
        <v>626.4</v>
      </c>
      <c r="E19" s="46">
        <f t="shared" si="35"/>
        <v>10600000</v>
      </c>
      <c r="F19" s="45">
        <f t="shared" si="36"/>
        <v>24368</v>
      </c>
      <c r="G19" s="45">
        <f t="shared" si="37"/>
        <v>20307</v>
      </c>
      <c r="H19" s="45">
        <f t="shared" si="38"/>
        <v>16922</v>
      </c>
      <c r="I19" s="45" t="e">
        <f>#REF!</f>
        <v>#REF!</v>
      </c>
      <c r="J19" s="45">
        <f t="shared" si="39"/>
        <v>0</v>
      </c>
      <c r="O19" s="44">
        <v>0</v>
      </c>
      <c r="P19" s="44">
        <f t="shared" si="40"/>
        <v>0</v>
      </c>
      <c r="Q19" s="44">
        <v>435</v>
      </c>
      <c r="R19" s="47">
        <v>10600000</v>
      </c>
    </row>
    <row r="20" spans="1:24" x14ac:dyDescent="0.25">
      <c r="A20" s="4">
        <f t="shared" si="32"/>
        <v>0</v>
      </c>
      <c r="B20" s="4">
        <f t="shared" si="33"/>
        <v>435</v>
      </c>
      <c r="C20" s="4">
        <f t="shared" si="41"/>
        <v>522</v>
      </c>
      <c r="D20" s="4">
        <f t="shared" si="34"/>
        <v>626.4</v>
      </c>
      <c r="E20" s="5">
        <f t="shared" si="35"/>
        <v>10000000</v>
      </c>
      <c r="F20" s="9">
        <f t="shared" si="36"/>
        <v>22989</v>
      </c>
      <c r="G20" s="9">
        <f t="shared" si="37"/>
        <v>19157</v>
      </c>
      <c r="H20" s="9">
        <f t="shared" si="38"/>
        <v>15964</v>
      </c>
      <c r="I20" s="4" t="e">
        <f>#REF!</f>
        <v>#REF!</v>
      </c>
      <c r="J20" s="4">
        <f t="shared" si="39"/>
        <v>0</v>
      </c>
      <c r="O20" s="44">
        <v>0</v>
      </c>
      <c r="P20">
        <f t="shared" si="40"/>
        <v>0</v>
      </c>
      <c r="Q20">
        <v>435</v>
      </c>
      <c r="R20" s="2">
        <v>10000000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20300</v>
      </c>
      <c r="X31" s="22"/>
    </row>
    <row r="32" spans="1:24" ht="15.75" x14ac:dyDescent="0.25">
      <c r="D32" t="s">
        <v>40</v>
      </c>
      <c r="E32">
        <v>40.409999999999997</v>
      </c>
      <c r="F32" s="7">
        <f>E32*10.764</f>
        <v>434.97323999999992</v>
      </c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15:24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4" ht="15.75" x14ac:dyDescent="0.25">
      <c r="S34" s="10"/>
      <c r="T34" s="10"/>
      <c r="U34" s="17" t="s">
        <v>18</v>
      </c>
      <c r="V34" s="23"/>
      <c r="W34" s="24">
        <f>W35-W33</f>
        <v>60</v>
      </c>
      <c r="X34" s="24">
        <v>2024</v>
      </c>
    </row>
    <row r="35" spans="1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4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15:24" ht="15.75" x14ac:dyDescent="0.25">
      <c r="U37" s="17"/>
      <c r="V37" s="26"/>
      <c r="W37" s="27">
        <f>W36%</f>
        <v>0</v>
      </c>
      <c r="X37" s="27"/>
    </row>
    <row r="38" spans="15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15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20300</v>
      </c>
      <c r="X40" s="22"/>
    </row>
    <row r="41" spans="15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23000</v>
      </c>
      <c r="X42" s="22"/>
    </row>
    <row r="43" spans="15:24" ht="15.75" x14ac:dyDescent="0.25">
      <c r="S43" s="10"/>
      <c r="T43" s="10"/>
      <c r="U43" s="23"/>
      <c r="V43" s="23"/>
      <c r="W43" s="24"/>
      <c r="X43" s="24"/>
    </row>
    <row r="44" spans="15:24" ht="15.75" x14ac:dyDescent="0.25">
      <c r="S44" s="10"/>
      <c r="T44" s="10"/>
      <c r="U44" s="28" t="s">
        <v>37</v>
      </c>
      <c r="V44" s="30"/>
      <c r="W44" s="25">
        <v>435</v>
      </c>
      <c r="X44" s="24"/>
    </row>
    <row r="45" spans="15:24" ht="15.75" x14ac:dyDescent="0.25">
      <c r="P45" s="13" t="s">
        <v>29</v>
      </c>
      <c r="S45" s="10"/>
      <c r="T45" s="11"/>
      <c r="U45" s="17" t="s">
        <v>41</v>
      </c>
      <c r="V45" s="31"/>
      <c r="W45" s="32">
        <f>W42*W44+X46</f>
        <v>10005000</v>
      </c>
      <c r="X45" s="33"/>
    </row>
    <row r="46" spans="15:24" ht="15.75" x14ac:dyDescent="0.25">
      <c r="S46" s="11"/>
      <c r="T46" s="10"/>
      <c r="U46" s="17" t="s">
        <v>24</v>
      </c>
      <c r="V46" s="23"/>
      <c r="W46" s="34">
        <f>W45*0.9</f>
        <v>9004500</v>
      </c>
      <c r="X46" s="35"/>
    </row>
    <row r="47" spans="15:24" ht="15.75" x14ac:dyDescent="0.25">
      <c r="S47" s="10"/>
      <c r="T47" s="10"/>
      <c r="U47" s="17" t="s">
        <v>25</v>
      </c>
      <c r="V47" s="23"/>
      <c r="W47" s="34">
        <f>W45*0.8</f>
        <v>8004000</v>
      </c>
      <c r="X47" s="34"/>
    </row>
    <row r="48" spans="1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1174500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20843.75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12" sqref="V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4" sqref="Q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2024-05-09T05:30:47Z</dcterms:modified>
</cp:coreProperties>
</file>