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E7E4B8A-4E3A-4853-8514-EE298F52DEE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  <sheet name="Sheet2" sheetId="13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5" i="1" l="1"/>
  <c r="B20" i="1"/>
  <c r="H6" i="1"/>
  <c r="J32" i="1"/>
  <c r="J27" i="1"/>
  <c r="J31" i="1"/>
  <c r="J30" i="1"/>
  <c r="J29" i="1"/>
  <c r="J28" i="1"/>
  <c r="I35" i="1"/>
  <c r="J35" i="1" s="1"/>
  <c r="I33" i="1"/>
  <c r="H33" i="1"/>
  <c r="G33" i="1"/>
  <c r="I32" i="1"/>
  <c r="G32" i="1"/>
  <c r="I31" i="1"/>
  <c r="H31" i="1"/>
  <c r="G31" i="1"/>
  <c r="I30" i="1"/>
  <c r="H30" i="1"/>
  <c r="G30" i="1"/>
  <c r="I29" i="1"/>
  <c r="H29" i="1"/>
  <c r="G29" i="1"/>
  <c r="I28" i="1"/>
  <c r="H28" i="1"/>
  <c r="G28" i="1"/>
  <c r="I27" i="1"/>
  <c r="H27" i="1"/>
  <c r="G27" i="1"/>
  <c r="H32" i="1" l="1"/>
  <c r="C35" i="1" l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B15" i="1" l="1"/>
  <c r="B17" i="1" s="1"/>
  <c r="B21" i="1" l="1"/>
  <c r="B18" i="1"/>
  <c r="B19" i="1"/>
  <c r="F35" i="1"/>
  <c r="G35" i="1" s="1"/>
  <c r="F36" i="1"/>
  <c r="G36" i="1" s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<sst xmlns="http://schemas.openxmlformats.org/spreadsheetml/2006/main" count="31" uniqueCount="29">
  <si>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</si>
  <si>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</si>
  <si>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</si>
  <si>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</si>
  <si>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</si>
  <si>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</si>
  <si>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</si>
  <si>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</si>
  <si>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</si>
  <si>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</si>
  <si>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</si>
  <si>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</si>
  <si>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</si>
  <si>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</si>
  <si>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</si>
  <si>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</si>
  <si>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</si>
  <si>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</si>
  <si>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</si>
  <si>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</si>
  <si>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</si>
  <si>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</si>
  <si>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</si>
  <si>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SBA</t>
  </si>
  <si>
    <t>Land</t>
  </si>
  <si>
    <t>Flat No.</t>
  </si>
  <si>
    <t>RV</t>
  </si>
  <si>
    <t>DV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</si>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</sst>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  <xf numFmtId="43" fontId="12" fillId="0" borderId="1" xfId="0" applyNumberFormat="1" applyFont="1" applyBorder="1"/>
    <xf numFmtId="43" fontId="7" fillId="0" borderId="1" xfId="0" applyNumberFormat="1" applyFont="1" applyBorder="1"/>
    <xf numFmtId="0" fontId="16" fillId="0" borderId="1" xfId="0" applyFont="1" applyBorder="1"/>
    <xf numFmtId="43" fontId="16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27</xdr:col>
      <xdr:colOff>106600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5FE0F-E5BB-464B-8FA7-D17EF7AF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913" y="0"/>
          <a:ext cx="16042339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183042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30809-CF46-4B37-B3E3-088D2E8C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13442" cy="8116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65F58B-E8DE-4D60-96AB-05FF447F6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345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353DD0-E393-4761-B85C-25729464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7" zoomScaleNormal="100" workbookViewId="0">
      <selection activeCell="K36" sqref="K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4.570312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4" t="s">
        <v>25</v>
      </c>
      <c r="B2" s="23"/>
      <c r="C2" s="23"/>
      <c r="D2" s="23"/>
      <c r="E2" t="s">
        <v>13</v>
      </c>
    </row>
    <row r="3" spans="1:17" ht="16.5" x14ac:dyDescent="0.3">
      <c r="A3" s="14" t="s">
        <v>0</v>
      </c>
      <c r="B3" s="24">
        <v>21500</v>
      </c>
      <c r="C3" s="15"/>
      <c r="D3" s="15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6" t="s">
        <v>1</v>
      </c>
      <c r="B4" s="24">
        <v>3000</v>
      </c>
      <c r="C4" s="15"/>
      <c r="D4" s="15"/>
      <c r="E4" s="35"/>
      <c r="F4" s="3"/>
      <c r="G4" s="4"/>
      <c r="H4" s="23"/>
      <c r="K4" s="31"/>
      <c r="L4" s="3"/>
      <c r="M4" s="4"/>
    </row>
    <row r="5" spans="1:17" ht="16.5" x14ac:dyDescent="0.3">
      <c r="A5" s="14" t="s">
        <v>2</v>
      </c>
      <c r="B5" s="24">
        <f>B3-B4</f>
        <v>18500</v>
      </c>
      <c r="C5" s="15"/>
      <c r="D5" s="15"/>
      <c r="G5" s="36" t="s">
        <v>21</v>
      </c>
      <c r="H5" s="8" t="s">
        <v>22</v>
      </c>
      <c r="I5" s="8"/>
      <c r="M5" s="37"/>
      <c r="N5" s="27"/>
      <c r="O5" s="27"/>
      <c r="P5" s="27"/>
      <c r="Q5" s="27"/>
    </row>
    <row r="6" spans="1:17" ht="16.5" x14ac:dyDescent="0.3">
      <c r="A6" s="14" t="s">
        <v>3</v>
      </c>
      <c r="B6" s="24">
        <f>B4</f>
        <v>3000</v>
      </c>
      <c r="C6" s="15"/>
      <c r="D6" s="15"/>
      <c r="G6" s="6">
        <v>516</v>
      </c>
      <c r="H6" s="6">
        <f>G6*1.2</f>
        <v>619.19999999999993</v>
      </c>
      <c r="I6" s="8"/>
      <c r="M6" s="37"/>
      <c r="N6" s="27"/>
      <c r="O6" s="27"/>
      <c r="P6" s="27"/>
      <c r="Q6" s="27"/>
    </row>
    <row r="7" spans="1:17" ht="16.5" x14ac:dyDescent="0.3">
      <c r="A7" s="14" t="s">
        <v>4</v>
      </c>
      <c r="B7" s="17">
        <v>7</v>
      </c>
      <c r="C7" s="18"/>
      <c r="D7" s="15"/>
      <c r="E7" s="6"/>
      <c r="F7" s="3"/>
      <c r="G7" s="5"/>
      <c r="H7" s="8"/>
      <c r="I7" s="8"/>
      <c r="M7" s="38"/>
      <c r="N7" s="27"/>
      <c r="O7" s="27"/>
      <c r="P7" s="27"/>
      <c r="Q7" s="27"/>
    </row>
    <row r="8" spans="1:17" ht="16.5" x14ac:dyDescent="0.3">
      <c r="A8" s="14" t="s">
        <v>5</v>
      </c>
      <c r="B8" s="17">
        <f>B9-B7</f>
        <v>53</v>
      </c>
      <c r="C8" s="18"/>
      <c r="D8" s="15"/>
      <c r="E8" s="6"/>
      <c r="F8" s="42"/>
      <c r="G8" s="5"/>
      <c r="H8" s="10"/>
      <c r="I8" s="10"/>
      <c r="M8" s="38"/>
      <c r="N8" s="27"/>
      <c r="O8" s="27"/>
      <c r="P8" s="27"/>
      <c r="Q8" s="27"/>
    </row>
    <row r="9" spans="1:17" ht="16.5" x14ac:dyDescent="0.3">
      <c r="A9" s="14" t="s">
        <v>6</v>
      </c>
      <c r="B9" s="17">
        <v>60</v>
      </c>
      <c r="C9" s="18"/>
      <c r="D9" s="15"/>
      <c r="E9" s="6"/>
      <c r="F9" s="28"/>
      <c r="G9" s="12"/>
      <c r="H9" s="8"/>
      <c r="I9" s="8"/>
      <c r="J9" s="30"/>
      <c r="M9" s="38"/>
      <c r="N9" s="27"/>
      <c r="O9" s="27"/>
      <c r="P9" s="27"/>
      <c r="Q9" s="27"/>
    </row>
    <row r="10" spans="1:17" ht="33" x14ac:dyDescent="0.3">
      <c r="A10" s="16" t="s">
        <v>7</v>
      </c>
      <c r="B10" s="17">
        <f>90*B7/B9</f>
        <v>10.5</v>
      </c>
      <c r="C10" s="18"/>
      <c r="D10" s="18"/>
      <c r="E10" s="12"/>
      <c r="F10" s="41"/>
      <c r="G10" s="12"/>
      <c r="H10" s="27"/>
      <c r="I10" s="27"/>
      <c r="J10" s="30"/>
      <c r="K10" s="30"/>
      <c r="L10" s="26"/>
      <c r="M10" s="38"/>
      <c r="N10" s="27"/>
      <c r="O10" s="27"/>
      <c r="P10" s="27"/>
      <c r="Q10" s="27"/>
    </row>
    <row r="11" spans="1:17" ht="16.5" x14ac:dyDescent="0.3">
      <c r="A11" s="14"/>
      <c r="B11" s="25">
        <f>B10%</f>
        <v>0.105</v>
      </c>
      <c r="C11" s="33"/>
      <c r="D11" s="33"/>
      <c r="G11" s="12"/>
      <c r="H11" s="27"/>
      <c r="I11" s="27"/>
      <c r="J11" s="30"/>
      <c r="K11" s="30"/>
      <c r="L11" s="26"/>
      <c r="M11" s="39"/>
      <c r="N11" s="27"/>
      <c r="O11" s="27"/>
      <c r="P11" s="27"/>
      <c r="Q11" s="27"/>
    </row>
    <row r="12" spans="1:17" ht="16.5" x14ac:dyDescent="0.3">
      <c r="A12" s="14" t="s">
        <v>8</v>
      </c>
      <c r="B12" s="24">
        <f>B6*B11</f>
        <v>315</v>
      </c>
      <c r="C12" s="19"/>
      <c r="D12" s="15"/>
      <c r="G12" s="12" t="s">
        <v>28</v>
      </c>
      <c r="H12" s="27"/>
      <c r="I12" s="27"/>
      <c r="J12" s="30"/>
      <c r="K12" s="30"/>
      <c r="L12" s="26"/>
      <c r="M12" s="37"/>
      <c r="N12" s="27"/>
      <c r="O12" s="27"/>
      <c r="P12" s="27"/>
      <c r="Q12" s="27"/>
    </row>
    <row r="13" spans="1:17" ht="16.5" x14ac:dyDescent="0.3">
      <c r="A13" s="14" t="s">
        <v>9</v>
      </c>
      <c r="B13" s="24">
        <f>B6-B12</f>
        <v>2685</v>
      </c>
      <c r="C13" s="19"/>
      <c r="D13" s="15"/>
      <c r="G13" s="12">
        <v>490</v>
      </c>
      <c r="H13" s="40"/>
      <c r="I13" s="27"/>
      <c r="J13" s="30"/>
      <c r="K13" s="30"/>
      <c r="L13" s="26"/>
      <c r="M13" s="37"/>
      <c r="N13" s="27"/>
      <c r="O13" s="27"/>
      <c r="P13" s="27"/>
      <c r="Q13" s="27"/>
    </row>
    <row r="14" spans="1:17" ht="16.5" x14ac:dyDescent="0.3">
      <c r="A14" s="14" t="s">
        <v>2</v>
      </c>
      <c r="B14" s="24">
        <f>B5</f>
        <v>18500</v>
      </c>
      <c r="C14" s="15"/>
      <c r="D14" s="15"/>
      <c r="E14" s="6"/>
      <c r="G14" s="12"/>
      <c r="H14" s="27"/>
      <c r="I14" s="27"/>
      <c r="J14" s="30"/>
      <c r="K14" s="30"/>
      <c r="L14" s="26"/>
      <c r="M14" s="37"/>
      <c r="N14" s="27"/>
      <c r="O14" s="27"/>
      <c r="P14" s="27"/>
      <c r="Q14" s="27"/>
    </row>
    <row r="15" spans="1:17" ht="16.5" x14ac:dyDescent="0.3">
      <c r="A15" s="14" t="s">
        <v>10</v>
      </c>
      <c r="B15" s="24">
        <f>B14+B13</f>
        <v>21185</v>
      </c>
      <c r="C15" s="15"/>
      <c r="D15" s="15"/>
      <c r="E15" s="6"/>
      <c r="G15" s="12"/>
      <c r="H15" s="30"/>
      <c r="I15" s="30"/>
      <c r="J15" s="30"/>
      <c r="K15" s="30"/>
      <c r="L15" s="26"/>
      <c r="M15" s="4"/>
    </row>
    <row r="16" spans="1:17" ht="16.5" x14ac:dyDescent="0.3">
      <c r="A16" s="14" t="s">
        <v>20</v>
      </c>
      <c r="B16" s="20">
        <v>516</v>
      </c>
      <c r="C16" s="34"/>
      <c r="D16" s="45"/>
      <c r="E16" s="5"/>
      <c r="F16" s="5"/>
      <c r="G16" s="5"/>
      <c r="H16" s="6"/>
      <c r="M16" s="29"/>
    </row>
    <row r="17" spans="1:14" ht="16.5" x14ac:dyDescent="0.3">
      <c r="A17" s="14" t="s">
        <v>11</v>
      </c>
      <c r="B17" s="21">
        <f>B15*B16</f>
        <v>10931460</v>
      </c>
      <c r="C17" s="21"/>
      <c r="D17" s="45"/>
      <c r="F17" s="32"/>
      <c r="G17" s="5"/>
      <c r="H17" s="6"/>
      <c r="M17" s="5"/>
      <c r="N17" s="6"/>
    </row>
    <row r="18" spans="1:14" ht="16.5" x14ac:dyDescent="0.3">
      <c r="A18" s="14" t="s">
        <v>26</v>
      </c>
      <c r="B18" s="21">
        <f>B17*0.9</f>
        <v>9838314</v>
      </c>
      <c r="C18" s="21"/>
      <c r="D18" s="45"/>
      <c r="F18" s="32"/>
      <c r="G18" s="5"/>
      <c r="H18" s="6"/>
      <c r="M18" s="5"/>
      <c r="N18" s="6"/>
    </row>
    <row r="19" spans="1:14" ht="16.5" x14ac:dyDescent="0.3">
      <c r="A19" s="14" t="s">
        <v>27</v>
      </c>
      <c r="B19" s="21">
        <f>B17*0.8</f>
        <v>8745168</v>
      </c>
      <c r="C19" s="21"/>
      <c r="D19" s="45"/>
      <c r="F19" s="32"/>
      <c r="G19" s="5"/>
      <c r="H19" s="6"/>
      <c r="M19" s="5"/>
      <c r="N19" s="6"/>
    </row>
    <row r="20" spans="1:14" ht="16.5" x14ac:dyDescent="0.3">
      <c r="A20" s="14" t="s">
        <v>12</v>
      </c>
      <c r="B20" s="22">
        <f>619*B4</f>
        <v>1857000</v>
      </c>
      <c r="C20" s="22"/>
      <c r="D20" s="15"/>
      <c r="F20" s="5"/>
    </row>
    <row r="21" spans="1:14" ht="16.5" x14ac:dyDescent="0.3">
      <c r="A21" s="17" t="s">
        <v>15</v>
      </c>
      <c r="B21" s="15">
        <f>B17*0.03/12</f>
        <v>27328.649999999998</v>
      </c>
      <c r="C21" s="15"/>
      <c r="D21" s="15"/>
      <c r="E21" s="6"/>
      <c r="F21" s="5"/>
    </row>
    <row r="22" spans="1:14" x14ac:dyDescent="0.25">
      <c r="A22" s="8"/>
      <c r="B22" s="46"/>
      <c r="C22" s="8"/>
      <c r="D22" s="8"/>
    </row>
    <row r="23" spans="1:14" ht="15.75" x14ac:dyDescent="0.25">
      <c r="A23" s="8"/>
      <c r="B23" s="46"/>
      <c r="C23" s="47"/>
      <c r="D23" s="48"/>
    </row>
    <row r="26" spans="1:14" x14ac:dyDescent="0.25">
      <c r="B26" s="9" t="s">
        <v>23</v>
      </c>
      <c r="C26" s="8" t="s">
        <v>14</v>
      </c>
      <c r="D26" s="8" t="s">
        <v>19</v>
      </c>
      <c r="E26" s="8"/>
      <c r="F26" s="8" t="s">
        <v>11</v>
      </c>
      <c r="G26" s="8" t="s">
        <v>16</v>
      </c>
      <c r="H26" s="8" t="s">
        <v>17</v>
      </c>
      <c r="I26" s="8" t="s">
        <v>18</v>
      </c>
    </row>
    <row r="27" spans="1:14" ht="17.25" x14ac:dyDescent="0.3">
      <c r="B27" s="9"/>
      <c r="C27" s="8">
        <v>525</v>
      </c>
      <c r="D27" s="8"/>
      <c r="E27" s="8"/>
      <c r="F27" s="8">
        <v>11000000</v>
      </c>
      <c r="G27" s="10">
        <f t="shared" ref="G27:G33" si="0">F27/C27</f>
        <v>20952.380952380954</v>
      </c>
      <c r="H27" s="10" t="e">
        <f>F27/D27</f>
        <v>#DIV/0!</v>
      </c>
      <c r="I27" s="10" t="e">
        <f t="shared" ref="I27:I33" si="1">F27/B27</f>
        <v>#DIV/0!</v>
      </c>
      <c r="J27" s="13">
        <f t="shared" ref="J27:J32" si="2">D27/C27</f>
        <v>0</v>
      </c>
    </row>
    <row r="28" spans="1:14" ht="17.25" x14ac:dyDescent="0.3">
      <c r="B28" s="9"/>
      <c r="C28" s="8">
        <v>520</v>
      </c>
      <c r="D28" s="8"/>
      <c r="E28" s="8"/>
      <c r="F28" s="8">
        <v>12500000</v>
      </c>
      <c r="G28" s="10">
        <f t="shared" si="0"/>
        <v>24038.461538461539</v>
      </c>
      <c r="H28" s="10" t="e">
        <f>F28/D28</f>
        <v>#DIV/0!</v>
      </c>
      <c r="I28" s="10" t="e">
        <f t="shared" si="1"/>
        <v>#DIV/0!</v>
      </c>
      <c r="J28" s="13">
        <f t="shared" si="2"/>
        <v>0</v>
      </c>
    </row>
    <row r="29" spans="1:14" ht="17.25" x14ac:dyDescent="0.3">
      <c r="B29" s="9"/>
      <c r="C29" s="8">
        <v>518</v>
      </c>
      <c r="D29" s="8"/>
      <c r="E29" s="8"/>
      <c r="F29" s="10">
        <v>10500000</v>
      </c>
      <c r="G29" s="10">
        <f t="shared" si="0"/>
        <v>20270.27027027027</v>
      </c>
      <c r="H29" s="10" t="e">
        <f t="shared" ref="H29:H33" si="3">F29/D29</f>
        <v>#DIV/0!</v>
      </c>
      <c r="I29" s="10" t="e">
        <f t="shared" si="1"/>
        <v>#DIV/0!</v>
      </c>
      <c r="J29" s="13">
        <f t="shared" si="2"/>
        <v>0</v>
      </c>
    </row>
    <row r="30" spans="1:14" ht="17.25" x14ac:dyDescent="0.3">
      <c r="B30" s="9"/>
      <c r="C30" s="8">
        <v>380</v>
      </c>
      <c r="D30" s="8"/>
      <c r="E30" s="8"/>
      <c r="F30" s="10">
        <v>8200000</v>
      </c>
      <c r="G30" s="10">
        <f t="shared" si="0"/>
        <v>21578.947368421053</v>
      </c>
      <c r="H30" s="10" t="e">
        <f t="shared" si="3"/>
        <v>#DIV/0!</v>
      </c>
      <c r="I30" s="10" t="e">
        <f t="shared" si="1"/>
        <v>#DIV/0!</v>
      </c>
      <c r="J30" s="13">
        <f t="shared" si="2"/>
        <v>0</v>
      </c>
    </row>
    <row r="31" spans="1:14" ht="17.25" x14ac:dyDescent="0.3">
      <c r="B31" s="9"/>
      <c r="C31" s="8"/>
      <c r="D31" s="8"/>
      <c r="E31" s="8"/>
      <c r="F31" s="10">
        <v>10000000</v>
      </c>
      <c r="G31" s="10" t="e">
        <f t="shared" si="0"/>
        <v>#DIV/0!</v>
      </c>
      <c r="H31" s="10" t="e">
        <f t="shared" si="3"/>
        <v>#DIV/0!</v>
      </c>
      <c r="I31" s="10" t="e">
        <f t="shared" si="1"/>
        <v>#DIV/0!</v>
      </c>
      <c r="J31" s="13" t="e">
        <f t="shared" si="2"/>
        <v>#DIV/0!</v>
      </c>
    </row>
    <row r="32" spans="1:14" ht="17.25" x14ac:dyDescent="0.3">
      <c r="B32" s="9"/>
      <c r="C32" s="8"/>
      <c r="D32" s="8"/>
      <c r="E32" s="8"/>
      <c r="F32" s="10">
        <v>9500000</v>
      </c>
      <c r="G32" s="10" t="e">
        <f t="shared" si="0"/>
        <v>#DIV/0!</v>
      </c>
      <c r="H32" s="10" t="e">
        <f t="shared" si="3"/>
        <v>#DIV/0!</v>
      </c>
      <c r="I32" s="10" t="e">
        <f t="shared" si="1"/>
        <v>#DIV/0!</v>
      </c>
      <c r="J32" s="13" t="e">
        <f t="shared" si="2"/>
        <v>#DIV/0!</v>
      </c>
    </row>
    <row r="33" spans="1:11" x14ac:dyDescent="0.25">
      <c r="B33" s="9"/>
      <c r="C33" s="8"/>
      <c r="D33" s="8"/>
      <c r="E33" s="8"/>
      <c r="F33" s="8"/>
      <c r="G33" s="10" t="e">
        <f t="shared" si="0"/>
        <v>#DIV/0!</v>
      </c>
      <c r="H33" s="10" t="e">
        <f t="shared" si="3"/>
        <v>#DIV/0!</v>
      </c>
      <c r="I33" s="10" t="e">
        <f t="shared" si="1"/>
        <v>#DIV/0!</v>
      </c>
    </row>
    <row r="35" spans="1:11" x14ac:dyDescent="0.25">
      <c r="A35">
        <v>376</v>
      </c>
      <c r="B35">
        <v>7000000</v>
      </c>
      <c r="C35">
        <f t="shared" ref="C35:C41" si="4">B35/A35</f>
        <v>18617.021276595744</v>
      </c>
      <c r="D35">
        <v>100</v>
      </c>
      <c r="E35">
        <v>100</v>
      </c>
      <c r="F35">
        <f t="shared" ref="F35:F41" si="5">E35+D35+B35</f>
        <v>7000200</v>
      </c>
      <c r="G35">
        <f t="shared" ref="G35:G41" si="6">F35/A35</f>
        <v>18617.553191489362</v>
      </c>
      <c r="H35" s="6"/>
      <c r="I35" s="6">
        <f>A35*1.2</f>
        <v>451.2</v>
      </c>
      <c r="J35" s="6">
        <f>B35/I35</f>
        <v>15514.184397163121</v>
      </c>
      <c r="K35" s="6">
        <f>B15/C35</f>
        <v>1.137937142857143</v>
      </c>
    </row>
    <row r="36" spans="1:11" x14ac:dyDescent="0.25">
      <c r="B36"/>
      <c r="C36" t="e">
        <f t="shared" si="4"/>
        <v>#DIV/0!</v>
      </c>
      <c r="D36">
        <v>245500</v>
      </c>
      <c r="E36">
        <v>30000</v>
      </c>
      <c r="F36">
        <f t="shared" si="5"/>
        <v>275500</v>
      </c>
      <c r="G36" t="e">
        <f t="shared" si="6"/>
        <v>#DIV/0!</v>
      </c>
      <c r="H36" s="6"/>
    </row>
    <row r="37" spans="1:11" x14ac:dyDescent="0.25">
      <c r="C37" t="e">
        <f t="shared" si="4"/>
        <v>#DIV/0!</v>
      </c>
      <c r="D37">
        <v>156000</v>
      </c>
      <c r="E37">
        <v>30000</v>
      </c>
      <c r="F37">
        <f t="shared" si="5"/>
        <v>186000</v>
      </c>
      <c r="G37" t="e">
        <f t="shared" si="6"/>
        <v>#DIV/0!</v>
      </c>
    </row>
    <row r="38" spans="1:11" x14ac:dyDescent="0.25">
      <c r="C38" t="e">
        <f t="shared" si="4"/>
        <v>#DIV/0!</v>
      </c>
      <c r="D38">
        <v>100</v>
      </c>
      <c r="E38">
        <v>100</v>
      </c>
      <c r="F38">
        <f t="shared" si="5"/>
        <v>200</v>
      </c>
      <c r="G38" t="e">
        <f t="shared" si="6"/>
        <v>#DIV/0!</v>
      </c>
    </row>
    <row r="39" spans="1:11" x14ac:dyDescent="0.25">
      <c r="B39" s="44"/>
      <c r="C39" s="44" t="e">
        <f t="shared" si="4"/>
        <v>#DIV/0!</v>
      </c>
      <c r="D39">
        <v>567000</v>
      </c>
      <c r="E39">
        <v>30000</v>
      </c>
      <c r="F39">
        <f t="shared" si="5"/>
        <v>597000</v>
      </c>
      <c r="G39" t="e">
        <f t="shared" si="6"/>
        <v>#DIV/0!</v>
      </c>
    </row>
    <row r="40" spans="1:11" ht="15.75" x14ac:dyDescent="0.25">
      <c r="A40" s="43"/>
      <c r="B40"/>
      <c r="C40" t="e">
        <f t="shared" si="4"/>
        <v>#DIV/0!</v>
      </c>
      <c r="D40">
        <v>1194000</v>
      </c>
      <c r="E40">
        <v>30000</v>
      </c>
      <c r="F40">
        <f t="shared" si="5"/>
        <v>1224000</v>
      </c>
      <c r="G40" t="e">
        <f t="shared" si="6"/>
        <v>#DIV/0!</v>
      </c>
    </row>
    <row r="41" spans="1:11" ht="15.75" x14ac:dyDescent="0.25">
      <c r="A41" s="26"/>
      <c r="C41" t="e">
        <f t="shared" si="4"/>
        <v>#DIV/0!</v>
      </c>
      <c r="D41">
        <v>1220500</v>
      </c>
      <c r="E41">
        <v>30000</v>
      </c>
      <c r="F41">
        <f t="shared" si="5"/>
        <v>1250500</v>
      </c>
      <c r="G41" t="e">
        <f t="shared" si="6"/>
        <v>#DIV/0!</v>
      </c>
    </row>
    <row r="42" spans="1:11" ht="15.75" x14ac:dyDescent="0.25">
      <c r="A42" s="26"/>
    </row>
    <row r="43" spans="1:11" ht="15.75" x14ac:dyDescent="0.25">
      <c r="A43" s="26"/>
    </row>
    <row r="44" spans="1:11" ht="15.75" x14ac:dyDescent="0.25">
      <c r="A44" s="26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B1" zoomScale="115" zoomScaleNormal="115"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workbookViewId="0"/>
  </sheetViews>
  <sheetFormatPr defaultRowHeight="15" x14ac:dyDescent="0.25"/>
  <sheetData>
    <row r="14" spans="18:18" x14ac:dyDescent="0.25">
      <c r="R14" t="s">
        <v>24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4CA2-AD9C-4A03-9229-7F001E49781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Sheet6</vt:lpstr>
      <vt:lpstr>Sheet7</vt:lpstr>
      <vt:lpstr>Sheet9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2024-05-10T07:57:46Z</dcterms:modified>
</cp:coreProperties>
</file>