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5"/>
  <workbookPr filterPrivacy="1" defaultThemeVersion="124226"/>
  <xr:revisionPtr revIDLastSave="0" documentId="13_ncr:1_{83394B69-903D-4C07-960A-1C3EDD292499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sheet" sheetId="4" r:id="rId1"/>
    <sheet name="2001-rate" sheetId="5" r:id="rId2"/>
    <sheet name="2024-RR" sheetId="6" r:id="rId3"/>
    <sheet name="Area page" sheetId="7" r:id="rId4"/>
  </sheets>
  <calcPr calcId="191029"/>
</workbook>
</file>

<file path=xl/calcChain.xml><?xml version="1.0" encoding="utf-8"?>
<calcChain xmlns="http://schemas.openxmlformats.org/spreadsheetml/2006/main">
  <c r="G9" i="4" l="1"/>
  <c r="C5" i="4"/>
  <c r="C4" i="4" l="1"/>
  <c r="C6" i="4" l="1"/>
  <c r="U14" i="4"/>
  <c r="C7" i="4" l="1"/>
  <c r="C9" i="4"/>
  <c r="C12" i="4" l="1"/>
  <c r="C13" i="4" l="1"/>
</calcChain>
</file>

<file path=xl/sharedStrings.xml><?xml version="1.0" encoding="utf-8"?>
<sst xmlns="http://schemas.openxmlformats.org/spreadsheetml/2006/main" count="18" uniqueCount="17">
  <si>
    <t>Stamp Duty</t>
  </si>
  <si>
    <t>Registration Charges</t>
  </si>
  <si>
    <t xml:space="preserve"> Cost of Acquisition</t>
  </si>
  <si>
    <t>Indexed Cost of Acquisition</t>
  </si>
  <si>
    <t>Value of Property as on Year</t>
  </si>
  <si>
    <t>Zone No.</t>
  </si>
  <si>
    <t>Rate</t>
  </si>
  <si>
    <t>Cost Inflation Index - 2001</t>
  </si>
  <si>
    <t>Cost Inflation Index -  2023-2024</t>
  </si>
  <si>
    <t>Area of Land</t>
  </si>
  <si>
    <t>Sq. M.</t>
  </si>
  <si>
    <t>Value of Land as on 2001</t>
  </si>
  <si>
    <t>Deed of Conveyance  - 01.01.2024</t>
  </si>
  <si>
    <t>Ready Reckoner Rate as on 01.04.2001</t>
  </si>
  <si>
    <t xml:space="preserve">stamp duty - 10% </t>
  </si>
  <si>
    <t>Reg. 1% or 20000 whichever is less</t>
  </si>
  <si>
    <t>33% rate considered as land comes under No Development Zone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</si>
</sst>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0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u/>
      <sz val="20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Calibri"/>
      <family val="2"/>
      <scheme val="minor"/>
    </font>
    <font>
      <b/>
      <u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</patternFill>
    </fill>
  </fills>
  <borders count="11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rgb="FFB2B2B2"/>
      </bottom>
      <diagonal/>
    </border>
    <border>
      <left/>
      <right/>
      <top style="medium">
        <color indexed="64"/>
      </top>
      <bottom style="thin">
        <color rgb="FFB2B2B2"/>
      </bottom>
      <diagonal/>
    </border>
    <border>
      <left/>
      <right style="medium">
        <color indexed="64"/>
      </right>
      <top style="medium">
        <color indexed="64"/>
      </top>
      <bottom style="thin">
        <color rgb="FFB2B2B2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4" fillId="3" borderId="1" applyNumberFormat="0" applyFont="0" applyAlignment="0" applyProtection="0"/>
  </cellStyleXfs>
  <cellXfs count="36">
    <xf numFmtId="0" fontId="0" fillId="0" borderId="0" xfId="0"/>
    <xf numFmtId="43" fontId="0" fillId="0" borderId="0" xfId="1" applyFont="1"/>
    <xf numFmtId="43" fontId="0" fillId="0" borderId="0" xfId="0" applyNumberFormat="1"/>
    <xf numFmtId="3" fontId="0" fillId="0" borderId="0" xfId="0" applyNumberFormat="1"/>
    <xf numFmtId="43" fontId="2" fillId="0" borderId="0" xfId="1" applyFont="1"/>
    <xf numFmtId="0" fontId="5" fillId="2" borderId="7" xfId="0" applyFont="1" applyFill="1" applyBorder="1" applyAlignment="1">
      <alignment horizontal="center"/>
    </xf>
    <xf numFmtId="43" fontId="0" fillId="2" borderId="7" xfId="0" applyNumberFormat="1" applyFill="1" applyBorder="1"/>
    <xf numFmtId="0" fontId="0" fillId="2" borderId="7" xfId="0" applyFill="1" applyBorder="1" applyAlignment="1">
      <alignment horizontal="right" vertical="center"/>
    </xf>
    <xf numFmtId="0" fontId="0" fillId="0" borderId="7" xfId="0" applyBorder="1"/>
    <xf numFmtId="43" fontId="0" fillId="0" borderId="7" xfId="1" applyFont="1" applyBorder="1"/>
    <xf numFmtId="43" fontId="0" fillId="0" borderId="7" xfId="0" applyNumberFormat="1" applyBorder="1"/>
    <xf numFmtId="0" fontId="1" fillId="0" borderId="0" xfId="0" applyFont="1"/>
    <xf numFmtId="0" fontId="7" fillId="0" borderId="0" xfId="0" applyFont="1"/>
    <xf numFmtId="0" fontId="0" fillId="0" borderId="7" xfId="0" applyFill="1" applyBorder="1" applyAlignment="1">
      <alignment horizontal="left" vertical="top"/>
    </xf>
    <xf numFmtId="0" fontId="0" fillId="0" borderId="7" xfId="0" applyFill="1" applyBorder="1" applyAlignment="1">
      <alignment horizontal="right"/>
    </xf>
    <xf numFmtId="0" fontId="0" fillId="0" borderId="7" xfId="0" applyFill="1" applyBorder="1"/>
    <xf numFmtId="43" fontId="0" fillId="0" borderId="7" xfId="0" applyNumberFormat="1" applyFill="1" applyBorder="1"/>
    <xf numFmtId="0" fontId="5" fillId="0" borderId="7" xfId="0" applyFont="1" applyFill="1" applyBorder="1"/>
    <xf numFmtId="43" fontId="5" fillId="0" borderId="7" xfId="0" applyNumberFormat="1" applyFont="1" applyFill="1" applyBorder="1"/>
    <xf numFmtId="0" fontId="2" fillId="0" borderId="7" xfId="0" applyFont="1" applyFill="1" applyBorder="1"/>
    <xf numFmtId="43" fontId="2" fillId="0" borderId="7" xfId="1" applyFont="1" applyFill="1" applyBorder="1"/>
    <xf numFmtId="0" fontId="0" fillId="0" borderId="7" xfId="0" applyFill="1" applyBorder="1" applyAlignment="1">
      <alignment horizontal="left"/>
    </xf>
    <xf numFmtId="43" fontId="0" fillId="0" borderId="7" xfId="1" applyFont="1" applyFill="1" applyBorder="1"/>
    <xf numFmtId="43" fontId="0" fillId="0" borderId="7" xfId="1" applyFont="1" applyFill="1" applyBorder="1" applyAlignment="1">
      <alignment horizontal="right"/>
    </xf>
    <xf numFmtId="0" fontId="2" fillId="0" borderId="2" xfId="0" applyFont="1" applyFill="1" applyBorder="1"/>
    <xf numFmtId="0" fontId="8" fillId="0" borderId="7" xfId="0" applyFont="1" applyFill="1" applyBorder="1"/>
    <xf numFmtId="0" fontId="9" fillId="0" borderId="7" xfId="0" applyFont="1" applyFill="1" applyBorder="1"/>
    <xf numFmtId="43" fontId="5" fillId="0" borderId="7" xfId="1" applyFont="1" applyFill="1" applyBorder="1"/>
    <xf numFmtId="0" fontId="6" fillId="0" borderId="3" xfId="2" applyFont="1" applyFill="1" applyBorder="1" applyAlignment="1">
      <alignment horizontal="center"/>
    </xf>
    <xf numFmtId="0" fontId="6" fillId="0" borderId="4" xfId="2" applyFont="1" applyFill="1" applyBorder="1" applyAlignment="1">
      <alignment horizontal="center"/>
    </xf>
    <xf numFmtId="0" fontId="6" fillId="0" borderId="5" xfId="2" applyFont="1" applyFill="1" applyBorder="1" applyAlignment="1">
      <alignment horizontal="center"/>
    </xf>
    <xf numFmtId="0" fontId="3" fillId="0" borderId="6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9" xfId="0" applyBorder="1" applyAlignment="1">
      <alignment horizontal="center"/>
    </xf>
  </cellXfs>
  <cellStyles count="3">
    <cellStyle name="Comma" xfId="1" builtinId="3"/>
    <cellStyle name="Normal" xfId="0" builtinId="0"/>
    <cellStyle name="Note" xfId="2" builtinId="1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33617</xdr:colOff>
      <xdr:row>2</xdr:row>
      <xdr:rowOff>0</xdr:rowOff>
    </xdr:from>
    <xdr:to>
      <xdr:col>26</xdr:col>
      <xdr:colOff>397872</xdr:colOff>
      <xdr:row>31</xdr:row>
      <xdr:rowOff>133556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35235" y="392206"/>
          <a:ext cx="11614961" cy="7024054"/>
        </a:xfrm>
        <a:prstGeom prst="rect">
          <a:avLst/>
        </a:prstGeom>
      </xdr:spPr>
    </xdr:pic>
    <xdr:clientData/>
  </xdr:twoCellAnchor>
  <xdr:twoCellAnchor editAs="oneCell">
    <xdr:from>
      <xdr:col>8</xdr:col>
      <xdr:colOff>885264</xdr:colOff>
      <xdr:row>17</xdr:row>
      <xdr:rowOff>156882</xdr:rowOff>
    </xdr:from>
    <xdr:to>
      <xdr:col>28</xdr:col>
      <xdr:colOff>480234</xdr:colOff>
      <xdr:row>56</xdr:row>
      <xdr:rowOff>41668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690411" y="7474323"/>
          <a:ext cx="12952382" cy="73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9526</xdr:rowOff>
    </xdr:from>
    <xdr:to>
      <xdr:col>6</xdr:col>
      <xdr:colOff>962025</xdr:colOff>
      <xdr:row>27</xdr:row>
      <xdr:rowOff>104776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A9FF228-FE8D-4CE1-884F-7C1BF322F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09675" y="4305301"/>
          <a:ext cx="8743950" cy="2571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0</xdr:rowOff>
    </xdr:from>
    <xdr:to>
      <xdr:col>14</xdr:col>
      <xdr:colOff>496475</xdr:colOff>
      <xdr:row>58</xdr:row>
      <xdr:rowOff>77274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F611636-F28C-4C43-A9EF-3C228AA15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429000"/>
          <a:ext cx="8421275" cy="76972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</xdr:row>
      <xdr:rowOff>0</xdr:rowOff>
    </xdr:from>
    <xdr:to>
      <xdr:col>16</xdr:col>
      <xdr:colOff>77487</xdr:colOff>
      <xdr:row>58</xdr:row>
      <xdr:rowOff>1117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B808316-ECBA-42B7-BEE9-A92249001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048000"/>
          <a:ext cx="9221487" cy="800211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1</xdr:row>
      <xdr:rowOff>47625</xdr:rowOff>
    </xdr:from>
    <xdr:to>
      <xdr:col>12</xdr:col>
      <xdr:colOff>523875</xdr:colOff>
      <xdr:row>42</xdr:row>
      <xdr:rowOff>67768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149D3B-6080-4801-9447-874259857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238125"/>
          <a:ext cx="8362950" cy="7830643"/>
        </a:xfrm>
        <a:prstGeom prst="rect">
          <a:avLst/>
        </a:prstGeom>
      </xdr:spPr>
    </xdr:pic>
    <xdr:clientData/>
  </xdr:twoCellAnchor>
  <xdr:twoCellAnchor editAs="oneCell">
    <xdr:from>
      <xdr:col>13</xdr:col>
      <xdr:colOff>47625</xdr:colOff>
      <xdr:row>1</xdr:row>
      <xdr:rowOff>19050</xdr:rowOff>
    </xdr:from>
    <xdr:to>
      <xdr:col>27</xdr:col>
      <xdr:colOff>48816</xdr:colOff>
      <xdr:row>41</xdr:row>
      <xdr:rowOff>153482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DC938D7-9598-4A6E-8310-65AEDFA7F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39175" y="209550"/>
          <a:ext cx="8535591" cy="77544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14"/>
  <sheetViews>
    <sheetView tabSelected="1" zoomScaleNormal="100" workbookViewId="0">
      <selection activeCell="A6" sqref="A6"/>
    </sheetView>
  </sheetViews>
  <sheetFormatPr defaultRowHeight="15" x14ac:dyDescent="0.25"/>
  <cols>
    <col min="1" max="1" width="18.140625" customWidth="1"/>
    <col min="2" max="2" width="42.28515625" customWidth="1"/>
    <col min="3" max="3" width="22.5703125" customWidth="1"/>
    <col min="4" max="4" width="18.5703125" customWidth="1"/>
    <col min="5" max="5" width="16.140625" customWidth="1"/>
    <col min="6" max="6" width="17.140625" customWidth="1"/>
    <col min="7" max="7" width="18" customWidth="1"/>
    <col min="8" max="8" width="17.140625" customWidth="1"/>
    <col min="9" max="9" width="13.42578125" customWidth="1"/>
    <col min="10" max="10" width="12.7109375" customWidth="1"/>
    <col min="11" max="11" width="19.85546875" customWidth="1"/>
  </cols>
  <sheetData>
    <row r="1" spans="1:21" ht="26.25" x14ac:dyDescent="0.4">
      <c r="A1" s="28"/>
      <c r="B1" s="29"/>
      <c r="C1" s="30"/>
    </row>
    <row r="2" spans="1:21" ht="24.95" customHeight="1" x14ac:dyDescent="0.3">
      <c r="A2" s="31" t="s">
        <v>4</v>
      </c>
      <c r="B2" s="32"/>
      <c r="C2" s="24">
        <v>2001</v>
      </c>
      <c r="F2" s="12"/>
    </row>
    <row r="3" spans="1:21" ht="24.95" customHeight="1" x14ac:dyDescent="0.25">
      <c r="A3" s="13" t="s">
        <v>9</v>
      </c>
      <c r="B3" s="14" t="s">
        <v>10</v>
      </c>
      <c r="C3" s="23">
        <v>9499.6</v>
      </c>
      <c r="G3" s="5"/>
      <c r="H3" s="6"/>
      <c r="I3" s="2"/>
    </row>
    <row r="4" spans="1:21" ht="24.95" customHeight="1" x14ac:dyDescent="0.25">
      <c r="A4" s="15" t="s">
        <v>13</v>
      </c>
      <c r="B4" s="15"/>
      <c r="C4" s="16">
        <f>I8</f>
        <v>5500</v>
      </c>
      <c r="E4" s="1"/>
    </row>
    <row r="5" spans="1:21" ht="24.95" customHeight="1" x14ac:dyDescent="0.25">
      <c r="A5" s="17" t="s">
        <v>16</v>
      </c>
      <c r="B5" s="25"/>
      <c r="C5" s="27">
        <f>C4*33%</f>
        <v>1815</v>
      </c>
    </row>
    <row r="6" spans="1:21" ht="24.95" customHeight="1" x14ac:dyDescent="0.25">
      <c r="A6" s="26" t="s">
        <v>11</v>
      </c>
      <c r="B6" s="17"/>
      <c r="C6" s="18">
        <f>C5*C3</f>
        <v>17241774</v>
      </c>
    </row>
    <row r="7" spans="1:21" ht="24.95" customHeight="1" x14ac:dyDescent="0.25">
      <c r="A7" s="15" t="s">
        <v>0</v>
      </c>
      <c r="B7" s="15"/>
      <c r="C7" s="16">
        <f>C6*10%</f>
        <v>1724177.4000000001</v>
      </c>
      <c r="E7" s="2"/>
      <c r="H7" s="5" t="s">
        <v>5</v>
      </c>
      <c r="I7" s="7">
        <v>3</v>
      </c>
    </row>
    <row r="8" spans="1:21" ht="24.95" customHeight="1" x14ac:dyDescent="0.25">
      <c r="A8" s="15" t="s">
        <v>1</v>
      </c>
      <c r="B8" s="15"/>
      <c r="C8" s="16">
        <v>20000</v>
      </c>
      <c r="E8" s="2" t="s">
        <v>14</v>
      </c>
      <c r="G8" s="1"/>
      <c r="H8" s="5" t="s">
        <v>6</v>
      </c>
      <c r="I8" s="6">
        <v>5500</v>
      </c>
      <c r="K8" s="1"/>
    </row>
    <row r="9" spans="1:21" ht="24.95" customHeight="1" x14ac:dyDescent="0.25">
      <c r="A9" s="19" t="s">
        <v>2</v>
      </c>
      <c r="B9" s="15"/>
      <c r="C9" s="20">
        <f>C8+C7+C6</f>
        <v>18985951.399999999</v>
      </c>
      <c r="E9" s="4" t="s">
        <v>15</v>
      </c>
      <c r="G9" s="2">
        <f>C6*1%</f>
        <v>172417.74</v>
      </c>
      <c r="J9" s="3"/>
    </row>
    <row r="10" spans="1:21" ht="24.95" customHeight="1" x14ac:dyDescent="0.25">
      <c r="A10" s="21" t="s">
        <v>7</v>
      </c>
      <c r="B10" s="15"/>
      <c r="C10" s="22">
        <v>100</v>
      </c>
      <c r="E10" s="2"/>
      <c r="J10" s="3"/>
    </row>
    <row r="11" spans="1:21" ht="24.95" customHeight="1" x14ac:dyDescent="0.25">
      <c r="A11" s="15" t="s">
        <v>8</v>
      </c>
      <c r="B11" s="15"/>
      <c r="C11" s="22">
        <v>348</v>
      </c>
      <c r="D11" t="s">
        <v>12</v>
      </c>
      <c r="J11" s="1"/>
    </row>
    <row r="12" spans="1:21" ht="24.95" customHeight="1" x14ac:dyDescent="0.25">
      <c r="A12" s="15" t="s">
        <v>3</v>
      </c>
      <c r="B12" s="15"/>
      <c r="C12" s="22">
        <f>C9*C11/C10</f>
        <v>66071110.872000001</v>
      </c>
      <c r="E12" s="2"/>
      <c r="J12" s="2"/>
    </row>
    <row r="13" spans="1:21" ht="24.95" customHeight="1" x14ac:dyDescent="0.25">
      <c r="A13" s="19" t="s">
        <v>3</v>
      </c>
      <c r="B13" s="15"/>
      <c r="C13" s="20">
        <f>ROUND(C12,0)</f>
        <v>66071111</v>
      </c>
    </row>
    <row r="14" spans="1:21" x14ac:dyDescent="0.25">
      <c r="U14">
        <f>32.91+37.7</f>
        <v>70.61</v>
      </c>
    </row>
  </sheetData>
  <mergeCells count="2">
    <mergeCell ref="A1:C1"/>
    <mergeCell ref="A2:B2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25" workbookViewId="0">
      <selection activeCell="B19" sqref="B1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"/>
  <sheetViews>
    <sheetView topLeftCell="A19" workbookViewId="0">
      <selection activeCell="B17" sqref="B17"/>
    </sheetView>
  </sheetViews>
  <sheetFormatPr defaultRowHeight="15" x14ac:dyDescent="0.25"/>
  <sheetData>
    <row r="2" spans="2:2" x14ac:dyDescent="0.25">
      <c r="B2" s="11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K51:N59"/>
  <sheetViews>
    <sheetView topLeftCell="A7" workbookViewId="0">
      <selection activeCell="O7" sqref="O7"/>
    </sheetView>
  </sheetViews>
  <sheetFormatPr defaultRowHeight="15" x14ac:dyDescent="0.25"/>
  <cols>
    <col min="11" max="11" width="19.140625" bestFit="1" customWidth="1"/>
  </cols>
  <sheetData>
    <row r="51" spans="11:14" x14ac:dyDescent="0.25">
      <c r="K51" s="8"/>
      <c r="L51" s="8"/>
      <c r="M51" s="8"/>
      <c r="N51" s="9"/>
    </row>
    <row r="52" spans="11:14" x14ac:dyDescent="0.25">
      <c r="K52" s="8"/>
      <c r="L52" s="8"/>
      <c r="M52" s="8"/>
      <c r="N52" s="9"/>
    </row>
    <row r="53" spans="11:14" x14ac:dyDescent="0.25">
      <c r="K53" s="8"/>
      <c r="L53" s="8"/>
      <c r="M53" s="8"/>
      <c r="N53" s="9"/>
    </row>
    <row r="54" spans="11:14" x14ac:dyDescent="0.25">
      <c r="K54" s="8"/>
      <c r="L54" s="8"/>
      <c r="M54" s="8"/>
      <c r="N54" s="9"/>
    </row>
    <row r="55" spans="11:14" x14ac:dyDescent="0.25">
      <c r="K55" s="8"/>
      <c r="L55" s="8"/>
      <c r="M55" s="8"/>
      <c r="N55" s="9"/>
    </row>
    <row r="56" spans="11:14" x14ac:dyDescent="0.25">
      <c r="K56" s="8"/>
      <c r="L56" s="8"/>
      <c r="M56" s="8"/>
      <c r="N56" s="9"/>
    </row>
    <row r="57" spans="11:14" x14ac:dyDescent="0.25">
      <c r="K57" s="8"/>
      <c r="L57" s="8"/>
      <c r="M57" s="8"/>
      <c r="N57" s="9"/>
    </row>
    <row r="58" spans="11:14" x14ac:dyDescent="0.25">
      <c r="K58" s="8"/>
      <c r="L58" s="8"/>
      <c r="M58" s="8"/>
      <c r="N58" s="9"/>
    </row>
    <row r="59" spans="11:14" x14ac:dyDescent="0.25">
      <c r="K59" s="33"/>
      <c r="L59" s="34"/>
      <c r="M59" s="35"/>
      <c r="N59" s="10"/>
    </row>
  </sheetData>
  <mergeCells count="1">
    <mergeCell ref="K59:M5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</vt:lpstr>
      <vt:lpstr>2001-rate</vt:lpstr>
      <vt:lpstr>2024-RR</vt:lpstr>
      <vt:lpstr>Area page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2024-06-06T10:17:04Z</dcterms:modified>
</cp:coreProperties>
</file>