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Ghatkopar (West)\Chandrakant Sachinanad Nainwad\"/>
    </mc:Choice>
  </mc:AlternateContent>
  <xr:revisionPtr revIDLastSave="0" documentId="13_ncr:1_{555BB71C-21E0-4D99-82B5-809A4E5B3DB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5" i="4" l="1"/>
  <c r="Q4" i="4"/>
  <c r="I21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P6" i="4"/>
  <c r="Q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<sst xmlns="http://schemas.openxmlformats.org/spreadsheetml/2006/main" count="26" uniqueCount="23">
  <si>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</si>
  <si>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</si>
  <si>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</si>
  <si>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</si>
  <si>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</si>
  <si>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</si>
  <si>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</si>
  <si>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</si>
  <si>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</si>
  <si>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</si>
  <si>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</si>
  <si>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</si>
  <si>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</si>
  <si>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703, 7th Floor, Shailendra Nagar Vrundavan CHSL, Shailendra Nagar, Village - Dahisar, Dahisar East,</t>
  </si>
  <si>
    <t>ca</t>
  </si>
  <si>
    <t>rate</t>
  </si>
  <si>
    <t>fmv</t>
  </si>
  <si>
    <t>17.03.24</t>
  </si>
  <si>
    <t>13.02.24</t>
  </si>
  <si>
    <t>09.02.24</t>
  </si>
  <si>
    <t>mca</t>
  </si>
  <si>
    <t>1.10 to 1.15 cr</t>
  </si>
  <si>
    <t>yoc - 2009 - poss ltr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</si>
</sst>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563160</xdr:colOff>
      <xdr:row>48</xdr:row>
      <xdr:rowOff>1212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522294-CD18-430E-A157-CF5E2716E0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87960" cy="8688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315645</xdr:colOff>
      <xdr:row>51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1A9BAF-D89D-41C4-BE03-C11DC0C8C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459645" cy="8726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646375-E33C-4135-B538-16B7D5A31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BD8C35-0C58-480A-8A17-9FB2CB7C6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84D607-2AF0-4F03-888B-6ABFCC154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I22" sqref="I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180</v>
      </c>
      <c r="C2" s="4">
        <f>B2*1.2</f>
        <v>216</v>
      </c>
      <c r="D2" s="4">
        <f t="shared" ref="D2:D13" si="2">C2*1.2</f>
        <v>259.2</v>
      </c>
      <c r="E2" s="5">
        <f t="shared" ref="E2:E13" si="3">R2</f>
        <v>4300000</v>
      </c>
      <c r="F2" s="15">
        <f t="shared" ref="F2:F13" si="4">ROUND((E2/B2),0)</f>
        <v>23889</v>
      </c>
      <c r="G2" s="10">
        <f t="shared" ref="G2:G13" si="5">ROUND((E2/C2),0)</f>
        <v>19907</v>
      </c>
      <c r="H2" s="10">
        <f t="shared" ref="H2:H13" si="6">ROUND((E2/D2),0)</f>
        <v>16590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180</v>
      </c>
      <c r="R2" s="2">
        <v>4300000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424</v>
      </c>
      <c r="C3" s="4">
        <f t="shared" ref="C3:C15" si="9">B3*1.2</f>
        <v>508.79999999999995</v>
      </c>
      <c r="D3" s="4">
        <f t="shared" si="2"/>
        <v>610.55999999999995</v>
      </c>
      <c r="E3" s="5">
        <f t="shared" si="3"/>
        <v>9500000</v>
      </c>
      <c r="F3" s="15">
        <f t="shared" si="4"/>
        <v>22406</v>
      </c>
      <c r="G3" s="10">
        <f t="shared" si="5"/>
        <v>18671</v>
      </c>
      <c r="H3" s="10">
        <f t="shared" si="6"/>
        <v>15559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424</v>
      </c>
      <c r="R3" s="2">
        <v>9500000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844.97399999999993</v>
      </c>
      <c r="C4" s="4">
        <f t="shared" si="9"/>
        <v>1013.9687999999999</v>
      </c>
      <c r="D4" s="4">
        <f t="shared" si="2"/>
        <v>1216.7625599999999</v>
      </c>
      <c r="E4" s="5">
        <f t="shared" si="3"/>
        <v>14000000</v>
      </c>
      <c r="F4" s="10">
        <f t="shared" si="4"/>
        <v>16569</v>
      </c>
      <c r="G4" s="10">
        <f t="shared" si="5"/>
        <v>13807</v>
      </c>
      <c r="H4" s="10">
        <f t="shared" si="6"/>
        <v>11506</v>
      </c>
      <c r="I4" s="4" t="e">
        <f>#REF!</f>
        <v>#REF!</v>
      </c>
      <c r="J4" s="4" t="str">
        <f t="shared" si="7"/>
        <v>17.03.24</v>
      </c>
      <c r="O4">
        <v>0</v>
      </c>
      <c r="P4">
        <f t="shared" si="8"/>
        <v>0</v>
      </c>
      <c r="Q4">
        <f>78.5*10.764</f>
        <v>844.97399999999993</v>
      </c>
      <c r="R4" s="2">
        <v>14000000</v>
      </c>
      <c r="S4" s="8" t="s">
        <v>17</v>
      </c>
      <c r="T4" s="8"/>
    </row>
    <row r="5" spans="1:20" x14ac:dyDescent="0.25">
      <c r="A5" s="4">
        <f t="shared" si="0"/>
        <v>0</v>
      </c>
      <c r="B5" s="4">
        <f t="shared" si="1"/>
        <v>180.92490000000001</v>
      </c>
      <c r="C5" s="4">
        <f t="shared" si="9"/>
        <v>217.10988</v>
      </c>
      <c r="D5" s="4">
        <f t="shared" si="2"/>
        <v>260.531856</v>
      </c>
      <c r="E5" s="5">
        <f t="shared" si="3"/>
        <v>4200000</v>
      </c>
      <c r="F5" s="10">
        <f t="shared" si="4"/>
        <v>23214</v>
      </c>
      <c r="G5" s="10">
        <f t="shared" si="5"/>
        <v>19345</v>
      </c>
      <c r="H5" s="10">
        <f t="shared" si="6"/>
        <v>16121</v>
      </c>
      <c r="I5" s="4" t="e">
        <f>#REF!</f>
        <v>#REF!</v>
      </c>
      <c r="J5" s="4" t="str">
        <f t="shared" si="7"/>
        <v>13.02.24</v>
      </c>
      <c r="O5">
        <v>0</v>
      </c>
      <c r="P5">
        <f>20.17*10.764</f>
        <v>217.10988</v>
      </c>
      <c r="Q5">
        <f t="shared" ref="Q5:Q12" si="10">P5/1.2</f>
        <v>180.92490000000001</v>
      </c>
      <c r="R5" s="2">
        <v>4200000</v>
      </c>
      <c r="S5" s="8" t="s">
        <v>18</v>
      </c>
      <c r="T5" s="8"/>
    </row>
    <row r="6" spans="1:20" x14ac:dyDescent="0.25">
      <c r="A6" s="4">
        <f t="shared" si="0"/>
        <v>0</v>
      </c>
      <c r="B6" s="4">
        <f t="shared" si="1"/>
        <v>571</v>
      </c>
      <c r="C6" s="4">
        <f t="shared" si="9"/>
        <v>685.19999999999993</v>
      </c>
      <c r="D6" s="4">
        <f t="shared" si="2"/>
        <v>822.2399999999999</v>
      </c>
      <c r="E6" s="5">
        <f t="shared" si="3"/>
        <v>10950000</v>
      </c>
      <c r="F6" s="15">
        <f t="shared" si="4"/>
        <v>19177</v>
      </c>
      <c r="G6" s="10">
        <f t="shared" si="5"/>
        <v>15981</v>
      </c>
      <c r="H6" s="10">
        <f t="shared" si="6"/>
        <v>13317</v>
      </c>
      <c r="I6" s="4" t="e">
        <f>#REF!</f>
        <v>#REF!</v>
      </c>
      <c r="J6" s="4" t="str">
        <f t="shared" si="7"/>
        <v>09.02.24</v>
      </c>
      <c r="O6">
        <v>0</v>
      </c>
      <c r="P6">
        <f t="shared" si="8"/>
        <v>0</v>
      </c>
      <c r="Q6">
        <v>571</v>
      </c>
      <c r="R6" s="2">
        <v>10950000</v>
      </c>
      <c r="S6" s="8" t="s">
        <v>19</v>
      </c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9" spans="7:24" x14ac:dyDescent="0.25">
      <c r="H19" t="s">
        <v>14</v>
      </c>
      <c r="I19">
        <v>571</v>
      </c>
      <c r="J19">
        <v>571.16999999999996</v>
      </c>
    </row>
    <row r="20" spans="7:24" x14ac:dyDescent="0.25">
      <c r="H20" t="s">
        <v>15</v>
      </c>
      <c r="I20">
        <v>20000</v>
      </c>
      <c r="O20" t="s">
        <v>20</v>
      </c>
      <c r="P20">
        <v>567</v>
      </c>
    </row>
    <row r="21" spans="7:24" x14ac:dyDescent="0.25">
      <c r="H21" t="s">
        <v>16</v>
      </c>
      <c r="I21">
        <f>I20*I19</f>
        <v>11420000</v>
      </c>
    </row>
    <row r="22" spans="7:24" x14ac:dyDescent="0.25">
      <c r="G22" s="6"/>
      <c r="H22" s="6"/>
    </row>
    <row r="23" spans="7:24" x14ac:dyDescent="0.25">
      <c r="H23" t="s">
        <v>21</v>
      </c>
    </row>
    <row r="24" spans="7:24" x14ac:dyDescent="0.25">
      <c r="H24" t="s">
        <v>22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2024-05-08T05:06:51Z</dcterms:modified>
</cp:coreProperties>
</file>