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049C29D-08CB-4744-AD8C-88C5EBA7558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1" l="1"/>
  <c r="H33" i="1"/>
  <c r="G33" i="1"/>
  <c r="I32" i="1"/>
  <c r="D32" i="1"/>
  <c r="C32" i="1"/>
  <c r="G32" i="1" s="1"/>
  <c r="I31" i="1"/>
  <c r="H31" i="1"/>
  <c r="G31" i="1"/>
  <c r="I30" i="1"/>
  <c r="H30" i="1"/>
  <c r="G30" i="1"/>
  <c r="I29" i="1"/>
  <c r="H29" i="1"/>
  <c r="G29" i="1"/>
  <c r="I28" i="1"/>
  <c r="H28" i="1"/>
  <c r="G28" i="1"/>
  <c r="I27" i="1"/>
  <c r="H27" i="1"/>
  <c r="G27" i="1"/>
  <c r="H32" i="1" l="1"/>
  <c r="B20" i="1" l="1"/>
  <c r="F6" i="1"/>
  <c r="E6" i="1"/>
  <c r="C35" i="1"/>
  <c r="F39" i="1"/>
  <c r="G39" i="1" s="1"/>
  <c r="C38" i="1"/>
  <c r="C40" i="1"/>
  <c r="F37" i="1"/>
  <c r="F41" i="1"/>
  <c r="G41" i="1" s="1"/>
  <c r="C41" i="1"/>
  <c r="F40" i="1"/>
  <c r="C39" i="1"/>
  <c r="F38" i="1"/>
  <c r="B10" i="1"/>
  <c r="B11" i="1" s="1"/>
  <c r="B8" i="1"/>
  <c r="B6" i="1"/>
  <c r="B5" i="1"/>
  <c r="B14" i="1" s="1"/>
  <c r="G38" i="1" l="1"/>
  <c r="G37" i="1"/>
  <c r="G40" i="1"/>
  <c r="B12" i="1"/>
  <c r="B13" i="1" s="1"/>
  <c r="C37" i="1"/>
  <c r="C36" i="1"/>
  <c r="B15" i="1" l="1"/>
  <c r="B17" i="1" s="1"/>
  <c r="B21" i="1" l="1"/>
  <c r="B19" i="1"/>
  <c r="B18" i="1"/>
  <c r="F35" i="1" l="1"/>
  <c r="G35" i="1" s="1"/>
  <c r="F36" i="1"/>
  <c r="G36" i="1" s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<sst xmlns="http://schemas.openxmlformats.org/spreadsheetml/2006/main" count="29" uniqueCount="27">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</sst>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516038</xdr:colOff>
      <xdr:row>43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D08A9A-B430-4A7F-AAD5-BFE0419F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98438" cy="8268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39</xdr:row>
      <xdr:rowOff>172511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A9DC3A-6A21-4B07-84A3-6A0E8EBFB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440083</xdr:colOff>
      <xdr:row>42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129E45-05FB-468C-A31B-BD66346C8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51283" cy="8106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281604</xdr:colOff>
      <xdr:row>27</xdr:row>
      <xdr:rowOff>61643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1C5ED-0AD5-47D1-9D0E-A484B0685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39204" cy="520514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22</xdr:col>
      <xdr:colOff>572856</xdr:colOff>
      <xdr:row>39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E60B67-1704-41A4-9E67-5DAD36527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9716856" cy="74114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B4DAB7-04B5-4AFE-8CEE-609802E02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840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487715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999B0-FB4C-4B6B-B35F-89FD6D983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98915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8000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6">
        <v>2500</v>
      </c>
      <c r="C4" s="17"/>
      <c r="D4" s="10"/>
      <c r="E4" s="38"/>
      <c r="F4" s="3"/>
      <c r="G4" s="4"/>
      <c r="H4" s="25"/>
      <c r="K4" s="33"/>
      <c r="L4" s="3"/>
      <c r="M4" s="4"/>
    </row>
    <row r="5" spans="1:17" ht="16.5" x14ac:dyDescent="0.3">
      <c r="A5" s="16" t="s">
        <v>2</v>
      </c>
      <c r="B5" s="26">
        <f>B3-B4</f>
        <v>5500</v>
      </c>
      <c r="C5" s="17"/>
      <c r="D5" s="10"/>
      <c r="E5" s="39" t="s">
        <v>21</v>
      </c>
      <c r="F5" s="8" t="s">
        <v>22</v>
      </c>
      <c r="G5" s="14"/>
      <c r="H5" s="8"/>
      <c r="I5" s="8"/>
      <c r="M5" s="43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2500</v>
      </c>
      <c r="C6" s="17"/>
      <c r="D6" s="10"/>
      <c r="E6" s="6">
        <f>30*10.764</f>
        <v>322.91999999999996</v>
      </c>
      <c r="F6" s="6">
        <f>E6*1.1</f>
        <v>355.21199999999999</v>
      </c>
      <c r="G6" s="14"/>
      <c r="H6" s="8"/>
      <c r="I6" s="8"/>
      <c r="M6" s="43"/>
      <c r="N6" s="29"/>
      <c r="O6" s="29"/>
      <c r="P6" s="29"/>
      <c r="Q6" s="29"/>
    </row>
    <row r="7" spans="1:17" ht="16.5" x14ac:dyDescent="0.3">
      <c r="A7" s="16" t="s">
        <v>4</v>
      </c>
      <c r="B7" s="19">
        <v>0</v>
      </c>
      <c r="C7" s="20"/>
      <c r="D7" s="40"/>
      <c r="E7" s="6"/>
      <c r="F7" s="3"/>
      <c r="G7" s="5"/>
      <c r="H7" s="8"/>
      <c r="I7" s="8"/>
      <c r="M7" s="44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60</v>
      </c>
      <c r="C8" s="20"/>
      <c r="D8" s="40"/>
      <c r="E8" s="6"/>
      <c r="F8" s="48"/>
      <c r="G8" s="5"/>
      <c r="H8" s="10"/>
      <c r="I8" s="10"/>
      <c r="M8" s="44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40"/>
      <c r="E9" s="6"/>
      <c r="F9" s="30"/>
      <c r="G9" s="13"/>
      <c r="H9" s="8"/>
      <c r="I9" s="8"/>
      <c r="J9" s="32"/>
      <c r="M9" s="44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0</v>
      </c>
      <c r="C10" s="20"/>
      <c r="D10" s="40"/>
      <c r="E10" s="13"/>
      <c r="F10" s="47"/>
      <c r="G10" s="13"/>
      <c r="H10" s="29"/>
      <c r="I10" s="29"/>
      <c r="J10" s="32"/>
      <c r="K10" s="32"/>
      <c r="L10" s="28"/>
      <c r="M10" s="44"/>
      <c r="N10" s="29"/>
      <c r="O10" s="29"/>
      <c r="P10" s="29"/>
      <c r="Q10" s="29"/>
    </row>
    <row r="11" spans="1:17" ht="16.5" x14ac:dyDescent="0.3">
      <c r="A11" s="16"/>
      <c r="B11" s="27">
        <f>B10%</f>
        <v>0</v>
      </c>
      <c r="C11" s="35"/>
      <c r="D11" s="41"/>
      <c r="G11" s="13"/>
      <c r="H11" s="29"/>
      <c r="I11" s="29"/>
      <c r="J11" s="32"/>
      <c r="K11" s="32"/>
      <c r="L11" s="28"/>
      <c r="M11" s="45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0</v>
      </c>
      <c r="C12" s="21"/>
      <c r="D12" s="42"/>
      <c r="E12" t="s">
        <v>23</v>
      </c>
      <c r="G12" s="13"/>
      <c r="H12" s="29"/>
      <c r="I12" s="29"/>
      <c r="J12" s="32"/>
      <c r="K12" s="32"/>
      <c r="L12" s="28"/>
      <c r="M12" s="43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2500</v>
      </c>
      <c r="C13" s="21"/>
      <c r="D13" s="42"/>
      <c r="E13">
        <v>300</v>
      </c>
      <c r="G13" s="13"/>
      <c r="H13" s="46"/>
      <c r="I13" s="29"/>
      <c r="J13" s="32"/>
      <c r="K13" s="32"/>
      <c r="L13" s="28"/>
      <c r="M13" s="43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5500</v>
      </c>
      <c r="C14" s="17"/>
      <c r="D14" s="10"/>
      <c r="E14" s="6"/>
      <c r="G14" s="13"/>
      <c r="H14" s="29"/>
      <c r="I14" s="29"/>
      <c r="J14" s="32"/>
      <c r="K14" s="32"/>
      <c r="L14" s="28"/>
      <c r="M14" s="43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8000</v>
      </c>
      <c r="C15" s="17"/>
      <c r="D15" s="10"/>
      <c r="E15" s="6"/>
      <c r="G15" s="13"/>
      <c r="H15" s="32"/>
      <c r="I15" s="32"/>
      <c r="J15" s="32"/>
      <c r="K15" s="32"/>
      <c r="L15" s="28"/>
      <c r="M15" s="4"/>
    </row>
    <row r="16" spans="1:17" ht="16.5" x14ac:dyDescent="0.3">
      <c r="A16" s="16" t="s">
        <v>20</v>
      </c>
      <c r="B16" s="22">
        <v>323</v>
      </c>
      <c r="C16" s="36"/>
      <c r="D16" s="8"/>
      <c r="E16" s="5"/>
      <c r="F16" s="5"/>
      <c r="G16" s="5"/>
      <c r="H16" s="6"/>
      <c r="M16" s="31"/>
    </row>
    <row r="17" spans="1:14" ht="16.5" x14ac:dyDescent="0.3">
      <c r="A17" s="16" t="s">
        <v>11</v>
      </c>
      <c r="B17" s="23">
        <f>B15*B16</f>
        <v>2584000</v>
      </c>
      <c r="C17" s="23"/>
      <c r="D17" s="10"/>
      <c r="E17" s="5"/>
      <c r="F17" s="34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</f>
        <v>2325600</v>
      </c>
      <c r="C18" s="23"/>
      <c r="D18" s="10"/>
      <c r="E18" s="5"/>
      <c r="F18" s="34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2067200</v>
      </c>
      <c r="C19" s="23"/>
      <c r="D19" s="10"/>
      <c r="E19" s="5"/>
      <c r="F19" s="34"/>
      <c r="G19" s="5"/>
      <c r="H19" s="6"/>
      <c r="M19" s="5"/>
      <c r="N19" s="6"/>
    </row>
    <row r="20" spans="1:14" ht="16.5" x14ac:dyDescent="0.3">
      <c r="A20" s="16" t="s">
        <v>12</v>
      </c>
      <c r="B20" s="24">
        <f>355*B4</f>
        <v>887500</v>
      </c>
      <c r="C20" s="17"/>
      <c r="D20" s="10"/>
      <c r="E20" s="6"/>
      <c r="F20" s="5"/>
    </row>
    <row r="21" spans="1:14" ht="16.5" x14ac:dyDescent="0.3">
      <c r="A21" s="19" t="s">
        <v>15</v>
      </c>
      <c r="B21" s="24">
        <f>B17*0.025/12</f>
        <v>5383.333333333333</v>
      </c>
      <c r="C21" s="37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6" spans="1:14" x14ac:dyDescent="0.25">
      <c r="B26" s="9" t="s">
        <v>26</v>
      </c>
      <c r="C26" s="8" t="s">
        <v>14</v>
      </c>
      <c r="D26" s="8" t="s">
        <v>19</v>
      </c>
      <c r="E26" s="8"/>
      <c r="F26" s="8" t="s">
        <v>11</v>
      </c>
      <c r="G26" s="8" t="s">
        <v>16</v>
      </c>
      <c r="H26" s="8" t="s">
        <v>17</v>
      </c>
      <c r="I26" s="8" t="s">
        <v>18</v>
      </c>
    </row>
    <row r="27" spans="1:14" ht="17.25" x14ac:dyDescent="0.3">
      <c r="B27" s="9"/>
      <c r="C27" s="8">
        <v>370</v>
      </c>
      <c r="D27" s="8"/>
      <c r="E27" s="8"/>
      <c r="F27" s="8">
        <v>2800000</v>
      </c>
      <c r="G27" s="10">
        <f t="shared" ref="G27:G33" si="0">F27/C27</f>
        <v>7567.5675675675675</v>
      </c>
      <c r="H27" s="10" t="e">
        <f>F27/D27</f>
        <v>#DIV/0!</v>
      </c>
      <c r="I27" s="10" t="e">
        <f t="shared" ref="I27:I33" si="1">F27/B27</f>
        <v>#DIV/0!</v>
      </c>
      <c r="J27" s="15"/>
    </row>
    <row r="28" spans="1:14" ht="17.25" x14ac:dyDescent="0.3">
      <c r="B28" s="9"/>
      <c r="C28" s="8"/>
      <c r="D28" s="8">
        <v>370</v>
      </c>
      <c r="E28" s="8"/>
      <c r="F28" s="8">
        <v>2800000</v>
      </c>
      <c r="G28" s="10" t="e">
        <f t="shared" si="0"/>
        <v>#DIV/0!</v>
      </c>
      <c r="H28" s="10">
        <f>F28/D28</f>
        <v>7567.5675675675675</v>
      </c>
      <c r="I28" s="10" t="e">
        <f t="shared" si="1"/>
        <v>#DIV/0!</v>
      </c>
      <c r="J28" s="15"/>
    </row>
    <row r="29" spans="1:14" x14ac:dyDescent="0.25">
      <c r="B29" s="9"/>
      <c r="C29" s="8">
        <v>321</v>
      </c>
      <c r="D29" s="8"/>
      <c r="E29" s="8"/>
      <c r="F29" s="10">
        <v>3200000</v>
      </c>
      <c r="G29" s="10">
        <f t="shared" si="0"/>
        <v>9968.8473520249227</v>
      </c>
      <c r="H29" s="10" t="e">
        <f t="shared" ref="H29:H33" si="2">F29/D29</f>
        <v>#DIV/0!</v>
      </c>
      <c r="I29" s="10" t="e">
        <f t="shared" si="1"/>
        <v>#DIV/0!</v>
      </c>
    </row>
    <row r="30" spans="1:14" x14ac:dyDescent="0.25">
      <c r="B30" s="9">
        <v>1000</v>
      </c>
      <c r="C30" s="8"/>
      <c r="D30" s="8"/>
      <c r="E30" s="8"/>
      <c r="F30" s="10">
        <v>7000000</v>
      </c>
      <c r="G30" s="10" t="e">
        <f t="shared" si="0"/>
        <v>#DIV/0!</v>
      </c>
      <c r="H30" s="10" t="e">
        <f t="shared" si="2"/>
        <v>#DIV/0!</v>
      </c>
      <c r="I30" s="10">
        <f t="shared" si="1"/>
        <v>7000</v>
      </c>
    </row>
    <row r="31" spans="1:14" x14ac:dyDescent="0.25">
      <c r="B31" s="9"/>
      <c r="C31" s="8">
        <v>400</v>
      </c>
      <c r="D31" s="8"/>
      <c r="E31" s="8"/>
      <c r="F31" s="10">
        <v>3400000</v>
      </c>
      <c r="G31" s="10">
        <f t="shared" si="0"/>
        <v>8500</v>
      </c>
      <c r="H31" s="10" t="e">
        <f t="shared" si="2"/>
        <v>#DIV/0!</v>
      </c>
      <c r="I31" s="10" t="e">
        <f t="shared" si="1"/>
        <v>#DIV/0!</v>
      </c>
    </row>
    <row r="32" spans="1:14" x14ac:dyDescent="0.25">
      <c r="B32" s="9">
        <v>880</v>
      </c>
      <c r="C32" s="8">
        <f>B32/1.35</f>
        <v>651.85185185185185</v>
      </c>
      <c r="D32" s="8">
        <f>C32*1.2</f>
        <v>782.22222222222217</v>
      </c>
      <c r="E32" s="8"/>
      <c r="F32" s="10">
        <v>5500000</v>
      </c>
      <c r="G32" s="10">
        <f t="shared" si="0"/>
        <v>8437.5</v>
      </c>
      <c r="H32" s="10">
        <f t="shared" si="2"/>
        <v>7031.25</v>
      </c>
      <c r="I32" s="10">
        <f t="shared" si="1"/>
        <v>6250</v>
      </c>
    </row>
    <row r="33" spans="1:9" x14ac:dyDescent="0.25">
      <c r="B33" s="9"/>
      <c r="C33" s="8"/>
      <c r="D33" s="8"/>
      <c r="E33" s="8"/>
      <c r="F33" s="8"/>
      <c r="G33" s="10" t="e">
        <f t="shared" si="0"/>
        <v>#DIV/0!</v>
      </c>
      <c r="H33" s="10" t="e">
        <f t="shared" si="2"/>
        <v>#DIV/0!</v>
      </c>
      <c r="I33" s="10" t="e">
        <f t="shared" si="1"/>
        <v>#DIV/0!</v>
      </c>
    </row>
    <row r="35" spans="1:9" x14ac:dyDescent="0.25">
      <c r="A35">
        <v>330.23952000000003</v>
      </c>
      <c r="B35">
        <v>2328566</v>
      </c>
      <c r="C35">
        <f t="shared" ref="C35:C41" si="3">B35/A35</f>
        <v>7051.1427584439316</v>
      </c>
      <c r="D35">
        <v>163100</v>
      </c>
      <c r="E35">
        <v>30000</v>
      </c>
      <c r="F35">
        <f t="shared" ref="F35:F41" si="4">E35+D35+B35</f>
        <v>2521666</v>
      </c>
      <c r="G35">
        <f t="shared" ref="G35:G41" si="5">F35/A35</f>
        <v>7635.8698680279085</v>
      </c>
      <c r="H35" s="6"/>
    </row>
    <row r="36" spans="1:9" x14ac:dyDescent="0.25">
      <c r="B36"/>
      <c r="C36" t="e">
        <f t="shared" si="3"/>
        <v>#DIV/0!</v>
      </c>
      <c r="D36">
        <v>486000</v>
      </c>
      <c r="E36">
        <v>30000</v>
      </c>
      <c r="F36">
        <f t="shared" si="4"/>
        <v>516000</v>
      </c>
      <c r="G36" t="e">
        <f t="shared" si="5"/>
        <v>#DIV/0!</v>
      </c>
      <c r="H36" s="6"/>
    </row>
    <row r="37" spans="1:9" x14ac:dyDescent="0.25">
      <c r="B37"/>
      <c r="C37" t="e">
        <f t="shared" si="3"/>
        <v>#DIV/0!</v>
      </c>
      <c r="D37">
        <v>153000</v>
      </c>
      <c r="E37">
        <v>30000</v>
      </c>
      <c r="F37">
        <f t="shared" si="4"/>
        <v>183000</v>
      </c>
      <c r="G37" t="e">
        <f t="shared" si="5"/>
        <v>#DIV/0!</v>
      </c>
    </row>
    <row r="38" spans="1:9" x14ac:dyDescent="0.25">
      <c r="B38"/>
      <c r="C38" t="e">
        <f t="shared" si="3"/>
        <v>#DIV/0!</v>
      </c>
      <c r="D38">
        <v>158500</v>
      </c>
      <c r="E38">
        <v>30000</v>
      </c>
      <c r="F38">
        <f t="shared" si="4"/>
        <v>188500</v>
      </c>
      <c r="G38" t="e">
        <f t="shared" si="5"/>
        <v>#DIV/0!</v>
      </c>
    </row>
    <row r="39" spans="1:9" ht="15.75" x14ac:dyDescent="0.25">
      <c r="A39" s="50"/>
      <c r="B39" s="51"/>
      <c r="C39" s="51" t="e">
        <f t="shared" si="3"/>
        <v>#DIV/0!</v>
      </c>
      <c r="D39">
        <v>567000</v>
      </c>
      <c r="E39">
        <v>30000</v>
      </c>
      <c r="F39">
        <f t="shared" si="4"/>
        <v>597000</v>
      </c>
      <c r="G39" t="e">
        <f t="shared" si="5"/>
        <v>#DIV/0!</v>
      </c>
    </row>
    <row r="40" spans="1:9" ht="15.75" x14ac:dyDescent="0.25">
      <c r="A40" s="49"/>
      <c r="B40"/>
      <c r="C40" t="e">
        <f t="shared" si="3"/>
        <v>#DIV/0!</v>
      </c>
      <c r="D40">
        <v>1194000</v>
      </c>
      <c r="E40">
        <v>30000</v>
      </c>
      <c r="F40">
        <f t="shared" si="4"/>
        <v>1224000</v>
      </c>
      <c r="G40" t="e">
        <f t="shared" si="5"/>
        <v>#DIV/0!</v>
      </c>
    </row>
    <row r="41" spans="1:9" ht="15.75" x14ac:dyDescent="0.25">
      <c r="A41" s="28"/>
      <c r="C41" t="e">
        <f t="shared" si="3"/>
        <v>#DIV/0!</v>
      </c>
      <c r="D41">
        <v>1220500</v>
      </c>
      <c r="E41">
        <v>30000</v>
      </c>
      <c r="F41">
        <f t="shared" si="4"/>
        <v>1250500</v>
      </c>
      <c r="G41" t="e">
        <f t="shared" si="5"/>
        <v>#DIV/0!</v>
      </c>
    </row>
    <row r="42" spans="1:9" ht="15.75" x14ac:dyDescent="0.25">
      <c r="A42" s="28"/>
    </row>
    <row r="43" spans="1:9" ht="15.75" x14ac:dyDescent="0.25">
      <c r="A43" s="28"/>
    </row>
    <row r="44" spans="1:9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2024-05-04T05:05:11Z</dcterms:modified>
</cp:coreProperties>
</file>