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97DD9C63-E4A4-46C2-8434-ACB264CC2688}" xr6:coauthVersionLast="47" xr6:coauthVersionMax="47" xr10:uidLastSave="{00000000-0000-0000-0000-000000000000}"/>
  <bookViews>
    <workbookView xWindow="-120" yWindow="-120" windowWidth="29040" windowHeight="15720" activeTab="7" xr2:uid="{00000000-000D-0000-FFFF-FFFF00000000}"/>
  </bookViews>
  <sheets>
    <sheet name="Sheet1" sheetId="1" r:id="rId1"/>
    <sheet name="Sheet8" sheetId="11" r:id="rId2"/>
    <sheet name="Sheet3" sheetId="6" r:id="rId3"/>
    <sheet name="Sheet5" sheetId="14" r:id="rId4"/>
    <sheet name="Sheet4" sheetId="7" r:id="rId5"/>
    <sheet name="Sheet6" sheetId="9" r:id="rId6"/>
    <sheet name="Sheet7" sheetId="10" r:id="rId7"/>
    <sheet name="Sheet9" sheetId="12" r:id="rId8"/>
    <sheet name="Sheet2" sheetId="13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0" i="1" l="1"/>
  <c r="A39" i="1"/>
  <c r="C39" i="1" s="1"/>
  <c r="I38" i="1"/>
  <c r="H38" i="1"/>
  <c r="A37" i="1"/>
  <c r="E9" i="1"/>
  <c r="E8" i="1"/>
  <c r="E6" i="1"/>
  <c r="C30" i="1"/>
  <c r="A35" i="1"/>
  <c r="C28" i="1"/>
  <c r="B27" i="1"/>
  <c r="H29" i="1"/>
  <c r="H28" i="1"/>
  <c r="H27" i="1"/>
  <c r="C35" i="1"/>
  <c r="G27" i="1"/>
  <c r="F39" i="1"/>
  <c r="C38" i="1"/>
  <c r="C40" i="1"/>
  <c r="F37" i="1"/>
  <c r="F41" i="1"/>
  <c r="G41" i="1" s="1"/>
  <c r="C41" i="1"/>
  <c r="F40" i="1"/>
  <c r="F38" i="1"/>
  <c r="B10" i="1"/>
  <c r="B11" i="1" s="1"/>
  <c r="B8" i="1"/>
  <c r="B6" i="1"/>
  <c r="B5" i="1"/>
  <c r="B14" i="1" s="1"/>
  <c r="G39" i="1" l="1"/>
  <c r="G38" i="1"/>
  <c r="G37" i="1"/>
  <c r="G40" i="1"/>
  <c r="B12" i="1"/>
  <c r="B13" i="1" s="1"/>
  <c r="C37" i="1"/>
  <c r="C36" i="1"/>
  <c r="B15" i="1" l="1"/>
  <c r="B17" i="1" s="1"/>
  <c r="I31" i="1"/>
  <c r="B21" i="1" l="1"/>
  <c r="B19" i="1"/>
  <c r="B18" i="1"/>
  <c r="I32" i="1"/>
  <c r="F27" i="1"/>
  <c r="F28" i="1" l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H32" i="1" l="1"/>
  <c r="H31" i="1"/>
  <c r="H33" i="1"/>
  <c r="H30" i="1" l="1"/>
  <c r="G3" i="1" l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<sst xmlns="http://schemas.openxmlformats.org/spreadsheetml/2006/main" count="30" uniqueCount="28">
  <si>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</si>
  <si>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</si>
  <si>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</si>
  <si>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</si>
  <si>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</si>
  <si>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</si>
  <si>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</si>
  <si>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</si>
  <si>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</si>
  <si>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</si>
  <si>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</si>
  <si>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</si>
  <si>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</si>
  <si>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</si>
  <si>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</si>
  <si>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</si>
  <si>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</si>
  <si>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</si>
  <si>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</si>
  <si>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</si>
  <si>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</si>
  <si>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</si>
  <si>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</si>
  <si>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</si>
  <si>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</si>
  <si>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SB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</si>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</sst>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4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5" fillId="0" borderId="0" xfId="0" applyFont="1"/>
    <xf numFmtId="0" fontId="15" fillId="2" borderId="0" xfId="0" applyFont="1" applyFill="1"/>
    <xf numFmtId="0" fontId="0" fillId="2" borderId="0" xfId="0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145107</xdr:colOff>
      <xdr:row>44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A86317-FF22-4021-A634-DA6360726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94707" cy="8554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344820</xdr:colOff>
      <xdr:row>37</xdr:row>
      <xdr:rowOff>162931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8829B0-3E41-4661-9B80-004DFAF96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56020" cy="72114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11739</xdr:colOff>
      <xdr:row>41</xdr:row>
      <xdr:rowOff>124932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F7E0E1-0AD0-44D6-A651-A851AC94B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61339" cy="793543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583063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094D81-00D5-4EDE-8627-635EC50D8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03863" cy="87737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249642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539E1D-FBE9-470E-BDE1-CB7158AC3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70442" cy="8802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48397</xdr:colOff>
      <xdr:row>34</xdr:row>
      <xdr:rowOff>67588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AE3A4C0-55D5-4A58-917F-EA2CBB51C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34797" cy="654458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</xdr:row>
      <xdr:rowOff>0</xdr:rowOff>
    </xdr:from>
    <xdr:to>
      <xdr:col>19</xdr:col>
      <xdr:colOff>315135</xdr:colOff>
      <xdr:row>41</xdr:row>
      <xdr:rowOff>172511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7F55238-24C1-4F75-B647-A0BF9419C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381000"/>
          <a:ext cx="5801535" cy="760201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372803</xdr:colOff>
      <xdr:row>35</xdr:row>
      <xdr:rowOff>58089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EB0000-EF43-42DB-8377-A97F14014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16803" cy="67255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526075</xdr:colOff>
      <xdr:row>44</xdr:row>
      <xdr:rowOff>77381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90720B-428A-4A08-AB8A-8C330D2BD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66075" cy="8459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zoomScaleNormal="100" workbookViewId="0">
      <selection activeCell="A37" sqref="A37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19800</v>
      </c>
      <c r="C3" s="17"/>
      <c r="D3" s="10"/>
      <c r="E3">
        <v>1987</v>
      </c>
      <c r="F3" s="3">
        <v>2024</v>
      </c>
      <c r="G3" s="4">
        <f>F3-E3</f>
        <v>37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16800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 s="48">
        <f>F6/1.2</f>
        <v>416.66666666666669</v>
      </c>
      <c r="F6" s="6">
        <v>500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37</v>
      </c>
      <c r="C7" s="20"/>
      <c r="D7" s="42"/>
      <c r="E7" s="6">
        <v>21800</v>
      </c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23</v>
      </c>
      <c r="C8" s="20"/>
      <c r="D8" s="42"/>
      <c r="E8" s="6">
        <f>E7*E6</f>
        <v>9083333.333333334</v>
      </c>
      <c r="F8" s="50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>
        <f>E8/500</f>
        <v>18166.666666666668</v>
      </c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55.5</v>
      </c>
      <c r="C10" s="20"/>
      <c r="D10" s="42"/>
      <c r="E10" s="13"/>
      <c r="F10" s="49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0.55500000000000005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1665.0000000000002</v>
      </c>
      <c r="C12" s="21"/>
      <c r="D12" s="44"/>
      <c r="E12" t="s">
        <v>24</v>
      </c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1334.9999999999998</v>
      </c>
      <c r="C13" s="21"/>
      <c r="D13" s="44"/>
      <c r="E13">
        <v>402</v>
      </c>
      <c r="G13" s="13"/>
      <c r="H13" s="48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16800</v>
      </c>
      <c r="C14" s="17"/>
      <c r="D14" s="10"/>
      <c r="E14" s="6"/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18135</v>
      </c>
      <c r="C15" s="17"/>
      <c r="D15" s="10"/>
      <c r="E15" s="6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500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9067500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26</v>
      </c>
      <c r="B18" s="23">
        <f>B17*0.9</f>
        <v>8160750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27</v>
      </c>
      <c r="B19" s="23">
        <f>B17*0.8</f>
        <v>7254000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500*B4</f>
        <v>1500000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B17*0.025/12</f>
        <v>18890.625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 t="s">
        <v>25</v>
      </c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f>C27/1.2</f>
        <v>427.5</v>
      </c>
      <c r="C27" s="8">
        <v>513</v>
      </c>
      <c r="D27" s="8"/>
      <c r="E27" s="8">
        <v>9360000</v>
      </c>
      <c r="F27" s="10">
        <f t="shared" ref="F27:F33" si="0">E27/B27</f>
        <v>21894.736842105263</v>
      </c>
      <c r="G27" s="10">
        <f>E27/C27</f>
        <v>18245.614035087718</v>
      </c>
      <c r="H27" s="10" t="e">
        <f>E27/D27</f>
        <v>#DIV/0!</v>
      </c>
      <c r="I27" s="8"/>
      <c r="J27" s="15"/>
    </row>
    <row r="28" spans="1:14" ht="17.25" x14ac:dyDescent="0.3">
      <c r="B28" s="9">
        <v>410</v>
      </c>
      <c r="C28" s="8">
        <f>B28*1.2</f>
        <v>492</v>
      </c>
      <c r="D28" s="8"/>
      <c r="E28" s="8">
        <v>9200000</v>
      </c>
      <c r="F28" s="10">
        <f t="shared" si="0"/>
        <v>22439.024390243903</v>
      </c>
      <c r="G28" s="10">
        <f>E28/C28</f>
        <v>18699.186991869919</v>
      </c>
      <c r="H28" s="10" t="e">
        <f>E28/D28</f>
        <v>#DIV/0!</v>
      </c>
      <c r="I28" s="8"/>
      <c r="J28" s="15"/>
    </row>
    <row r="29" spans="1:14" x14ac:dyDescent="0.25">
      <c r="B29" s="9">
        <v>405</v>
      </c>
      <c r="C29" s="8">
        <v>500</v>
      </c>
      <c r="D29" s="8"/>
      <c r="E29" s="10">
        <v>9500000</v>
      </c>
      <c r="F29" s="10">
        <f t="shared" si="0"/>
        <v>23456.790123456791</v>
      </c>
      <c r="G29" s="10">
        <f t="shared" ref="G29:G33" si="1">E29/C29</f>
        <v>19000</v>
      </c>
      <c r="H29" s="10" t="e">
        <f>E29/D29</f>
        <v>#DIV/0!</v>
      </c>
      <c r="I29" s="8"/>
    </row>
    <row r="30" spans="1:14" x14ac:dyDescent="0.25">
      <c r="B30" s="9">
        <v>425</v>
      </c>
      <c r="C30" s="8">
        <f>B30*1.2</f>
        <v>510</v>
      </c>
      <c r="D30" s="8">
        <v>600</v>
      </c>
      <c r="E30" s="10">
        <v>9200000</v>
      </c>
      <c r="F30" s="10">
        <f t="shared" si="0"/>
        <v>21647.058823529413</v>
      </c>
      <c r="G30" s="10">
        <f t="shared" si="1"/>
        <v>18039.215686274511</v>
      </c>
      <c r="H30" s="10" t="e">
        <f>E30/#REF!</f>
        <v>#REF!</v>
      </c>
      <c r="I30" s="8"/>
    </row>
    <row r="31" spans="1:14" x14ac:dyDescent="0.25">
      <c r="B31" s="9"/>
      <c r="C31" s="25">
        <v>595</v>
      </c>
      <c r="E31" s="26">
        <v>11800000</v>
      </c>
      <c r="F31" s="26" t="e">
        <f t="shared" si="0"/>
        <v>#DIV/0!</v>
      </c>
      <c r="G31" s="10">
        <f t="shared" si="1"/>
        <v>19831.932773109245</v>
      </c>
      <c r="H31" s="26" t="e">
        <f>E31/#REF!</f>
        <v>#REF!</v>
      </c>
      <c r="I31" s="8" t="e">
        <f>C31/B31</f>
        <v>#DIV/0!</v>
      </c>
    </row>
    <row r="32" spans="1:14" x14ac:dyDescent="0.25">
      <c r="C32" s="25">
        <v>550</v>
      </c>
      <c r="E32" s="26">
        <v>11000000</v>
      </c>
      <c r="F32" s="26" t="e">
        <f t="shared" si="0"/>
        <v>#DIV/0!</v>
      </c>
      <c r="G32" s="26">
        <f t="shared" si="1"/>
        <v>20000</v>
      </c>
      <c r="H32" s="26" t="e">
        <f>E32/#REF!</f>
        <v>#REF!</v>
      </c>
      <c r="I32" t="e">
        <f>#REF!/B32</f>
        <v>#REF!</v>
      </c>
    </row>
    <row r="33" spans="1:9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9" x14ac:dyDescent="0.25">
      <c r="A35">
        <f>44.61*10.764</f>
        <v>480.18203999999997</v>
      </c>
      <c r="B35">
        <v>8711111</v>
      </c>
      <c r="C35">
        <f t="shared" ref="C35:C41" si="2">B35/A35</f>
        <v>18141.267840838031</v>
      </c>
      <c r="D35">
        <v>949700</v>
      </c>
      <c r="E35">
        <v>30000</v>
      </c>
      <c r="F35">
        <f t="shared" ref="F35:F41" si="3">E35+D35+B35</f>
        <v>9690811</v>
      </c>
      <c r="G35">
        <f t="shared" ref="G35:G41" si="4">F35/A35</f>
        <v>20181.535735905491</v>
      </c>
      <c r="H35" s="6"/>
    </row>
    <row r="36" spans="1:9" x14ac:dyDescent="0.25">
      <c r="A36">
        <v>400</v>
      </c>
      <c r="B36">
        <v>8100000</v>
      </c>
      <c r="C36">
        <f t="shared" si="2"/>
        <v>20250</v>
      </c>
      <c r="D36">
        <v>486000</v>
      </c>
      <c r="E36">
        <v>30000</v>
      </c>
      <c r="F36">
        <f t="shared" si="3"/>
        <v>8616000</v>
      </c>
      <c r="G36">
        <f t="shared" si="4"/>
        <v>21540</v>
      </c>
      <c r="H36" s="6"/>
    </row>
    <row r="37" spans="1:9" x14ac:dyDescent="0.25">
      <c r="A37">
        <f>39.4*10.764</f>
        <v>424.10159999999996</v>
      </c>
      <c r="B37">
        <v>8000000</v>
      </c>
      <c r="C37">
        <f t="shared" si="2"/>
        <v>18863.40442950463</v>
      </c>
      <c r="D37">
        <v>153000</v>
      </c>
      <c r="E37">
        <v>30000</v>
      </c>
      <c r="F37">
        <f t="shared" si="3"/>
        <v>8183000</v>
      </c>
      <c r="G37">
        <f t="shared" si="4"/>
        <v>19294.904805829548</v>
      </c>
    </row>
    <row r="38" spans="1:9" x14ac:dyDescent="0.25">
      <c r="A38">
        <v>423</v>
      </c>
      <c r="B38">
        <v>9700000</v>
      </c>
      <c r="C38">
        <f t="shared" si="2"/>
        <v>22931.442080378252</v>
      </c>
      <c r="D38">
        <v>158500</v>
      </c>
      <c r="E38">
        <v>30000</v>
      </c>
      <c r="F38">
        <f t="shared" si="3"/>
        <v>9888500</v>
      </c>
      <c r="G38">
        <f t="shared" si="4"/>
        <v>23377.068557919622</v>
      </c>
      <c r="H38">
        <f>A38*1.2</f>
        <v>507.59999999999997</v>
      </c>
      <c r="I38">
        <f>B38/H38</f>
        <v>19109.535066981876</v>
      </c>
    </row>
    <row r="39" spans="1:9" ht="15.75" x14ac:dyDescent="0.25">
      <c r="A39" s="52">
        <f>49.96*10.764</f>
        <v>537.76944000000003</v>
      </c>
      <c r="B39" s="53">
        <v>8400000</v>
      </c>
      <c r="C39" s="53">
        <f t="shared" si="2"/>
        <v>15620.076886481313</v>
      </c>
      <c r="D39">
        <v>567000</v>
      </c>
      <c r="E39">
        <v>30000</v>
      </c>
      <c r="F39">
        <f t="shared" si="3"/>
        <v>8997000</v>
      </c>
      <c r="G39">
        <f t="shared" si="4"/>
        <v>16730.218065199093</v>
      </c>
    </row>
    <row r="40" spans="1:9" ht="15.75" x14ac:dyDescent="0.25">
      <c r="A40" s="51"/>
      <c r="B40"/>
      <c r="C40" t="e">
        <f t="shared" si="2"/>
        <v>#DIV/0!</v>
      </c>
      <c r="D40">
        <v>1194000</v>
      </c>
      <c r="E40">
        <v>30000</v>
      </c>
      <c r="F40">
        <f t="shared" si="3"/>
        <v>1224000</v>
      </c>
      <c r="G40" t="e">
        <f t="shared" si="4"/>
        <v>#DIV/0!</v>
      </c>
    </row>
    <row r="41" spans="1:9" ht="15.75" x14ac:dyDescent="0.25">
      <c r="A41" s="30"/>
      <c r="C41" t="e">
        <f t="shared" si="2"/>
        <v>#DIV/0!</v>
      </c>
      <c r="D41">
        <v>1220500</v>
      </c>
      <c r="E41">
        <v>30000</v>
      </c>
      <c r="F41">
        <f t="shared" si="3"/>
        <v>1250500</v>
      </c>
      <c r="G41" t="e">
        <f t="shared" si="4"/>
        <v>#DIV/0!</v>
      </c>
    </row>
    <row r="42" spans="1:9" ht="15.75" x14ac:dyDescent="0.25">
      <c r="A42" s="30"/>
    </row>
    <row r="43" spans="1:9" ht="15.75" x14ac:dyDescent="0.25">
      <c r="A43" s="30"/>
    </row>
    <row r="44" spans="1:9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42C5DB-9641-4344-97D3-5EFF857EB98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opLeftCell="A4" workbookViewId="0">
      <selection activeCell="K3" sqref="K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23247-EAFF-42CB-9FC7-6D8C09C60AD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Sheet3</vt:lpstr>
      <vt:lpstr>Sheet5</vt:lpstr>
      <vt:lpstr>Sheet4</vt:lpstr>
      <vt:lpstr>Sheet6</vt:lpstr>
      <vt:lpstr>Sheet7</vt:lpstr>
      <vt:lpstr>Sheet9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2024-05-04T05:29:01Z</dcterms:modified>
</cp:coreProperties>
</file>