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Dadar (W)\Viral Mahendra Pasad\"/>
    </mc:Choice>
  </mc:AlternateContent>
  <xr:revisionPtr revIDLastSave="0" documentId="13_ncr:1_{70F8BA74-4C89-4AB3-B77B-C7A615D8E2E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8" i="4" l="1"/>
  <c r="Q9" i="4"/>
  <c r="Q10" i="4"/>
  <c r="Q11" i="4"/>
  <c r="Q12" i="4"/>
  <c r="Q13" i="4"/>
  <c r="Q14" i="4"/>
  <c r="Q15" i="4"/>
  <c r="Q7" i="4"/>
  <c r="C3" i="4"/>
  <c r="C4" i="4"/>
  <c r="C5" i="4"/>
  <c r="C6" i="4"/>
  <c r="C2" i="4"/>
  <c r="H21" i="4" l="1"/>
  <c r="J19" i="4"/>
  <c r="I19" i="4"/>
  <c r="H27" i="4"/>
  <c r="P12" i="4" l="1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<sst xmlns="http://schemas.openxmlformats.org/spreadsheetml/2006/main" count="31" uniqueCount="28">
  <si>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</si>
  <si>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</si>
  <si>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</si>
  <si>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</si>
  <si>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</si>
  <si>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</si>
  <si>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</si>
  <si>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</si>
  <si>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</si>
  <si>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</si>
  <si>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</si>
  <si>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</si>
  <si>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</si>
  <si>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502, 5th Floor, Wing - A, Navnath Paradise, G K Gokhale Road, Village - Mulund, Mulund East, </t>
  </si>
  <si>
    <t>agreement  - 16.07.21</t>
  </si>
  <si>
    <t xml:space="preserve">av </t>
  </si>
  <si>
    <t>sd</t>
  </si>
  <si>
    <t>rd</t>
  </si>
  <si>
    <t>bv</t>
  </si>
  <si>
    <t>bua</t>
  </si>
  <si>
    <t>fmv</t>
  </si>
  <si>
    <t>ca</t>
  </si>
  <si>
    <t>rate on ca</t>
  </si>
  <si>
    <t>1 car park</t>
  </si>
  <si>
    <t>12.03.24</t>
  </si>
  <si>
    <t>27.03.2023</t>
  </si>
  <si>
    <t>28000 to 30000 on ca</t>
  </si>
  <si>
    <t>cc 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</si>
</sst>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229908</xdr:colOff>
      <xdr:row>48</xdr:row>
      <xdr:rowOff>58370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008E62-6389-458F-A768-C048CC2D2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73908" cy="8745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220042</xdr:colOff>
      <xdr:row>48</xdr:row>
      <xdr:rowOff>58275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0D3EF9-07E5-4C1B-810A-7F6F4628AB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6925642" cy="8059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429961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778C10-2A98-4422-B7D3-BCB6EDD67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573961" cy="8707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400050</xdr:colOff>
      <xdr:row>53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6D8FD3-D480-4726-8692-BE80B5E3B8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78450" cy="96488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400050</xdr:colOff>
      <xdr:row>57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603626E-65F0-4831-A27C-18850826A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78450" cy="9648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R26" sqref="R2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0.855468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916</v>
      </c>
      <c r="C2" s="4">
        <f>B2*1.1</f>
        <v>1007.6000000000001</v>
      </c>
      <c r="D2" s="4">
        <f t="shared" ref="D2:D13" si="2">C2*1.2</f>
        <v>1209.1200000000001</v>
      </c>
      <c r="E2" s="5">
        <f t="shared" ref="E2:E13" si="3">R2</f>
        <v>25000000</v>
      </c>
      <c r="F2" s="10">
        <f t="shared" ref="F2:F13" si="4">ROUND((E2/B2),0)</f>
        <v>27293</v>
      </c>
      <c r="G2" s="10">
        <f t="shared" ref="G2:G13" si="5">ROUND((E2/C2),0)</f>
        <v>24811</v>
      </c>
      <c r="H2" s="10">
        <f t="shared" ref="H2:H13" si="6">ROUND((E2/D2),0)</f>
        <v>20676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916</v>
      </c>
      <c r="R2" s="2">
        <v>25000000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852</v>
      </c>
      <c r="C3" s="4">
        <f t="shared" ref="C3:C14" si="9">B3*1.1</f>
        <v>937.2</v>
      </c>
      <c r="D3" s="4">
        <f t="shared" si="2"/>
        <v>1124.6400000000001</v>
      </c>
      <c r="E3" s="5">
        <f t="shared" si="3"/>
        <v>20000000</v>
      </c>
      <c r="F3" s="15">
        <f t="shared" si="4"/>
        <v>23474</v>
      </c>
      <c r="G3" s="10">
        <f t="shared" si="5"/>
        <v>21340</v>
      </c>
      <c r="H3" s="10">
        <f t="shared" si="6"/>
        <v>17783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852</v>
      </c>
      <c r="R3" s="2">
        <v>20000000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920</v>
      </c>
      <c r="C4" s="4">
        <f t="shared" si="9"/>
        <v>1012.0000000000001</v>
      </c>
      <c r="D4" s="4">
        <f t="shared" si="2"/>
        <v>1214.4000000000001</v>
      </c>
      <c r="E4" s="5">
        <f t="shared" si="3"/>
        <v>22000000</v>
      </c>
      <c r="F4" s="15">
        <f t="shared" si="4"/>
        <v>23913</v>
      </c>
      <c r="G4" s="10">
        <f t="shared" si="5"/>
        <v>21739</v>
      </c>
      <c r="H4" s="10">
        <f t="shared" si="6"/>
        <v>18116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920</v>
      </c>
      <c r="R4" s="2">
        <v>22000000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910</v>
      </c>
      <c r="C5" s="4">
        <f t="shared" si="9"/>
        <v>1001.0000000000001</v>
      </c>
      <c r="D5" s="4">
        <f t="shared" si="2"/>
        <v>1201.2</v>
      </c>
      <c r="E5" s="5">
        <f t="shared" si="3"/>
        <v>17400000</v>
      </c>
      <c r="F5" s="15">
        <f t="shared" si="4"/>
        <v>19121</v>
      </c>
      <c r="G5" s="10">
        <f t="shared" si="5"/>
        <v>17383</v>
      </c>
      <c r="H5" s="10">
        <f t="shared" si="6"/>
        <v>14486</v>
      </c>
      <c r="I5" s="4" t="e">
        <f>#REF!</f>
        <v>#REF!</v>
      </c>
      <c r="J5" s="4" t="str">
        <f t="shared" si="7"/>
        <v>12.03.24</v>
      </c>
      <c r="O5">
        <v>0</v>
      </c>
      <c r="P5">
        <f t="shared" si="8"/>
        <v>0</v>
      </c>
      <c r="Q5">
        <v>910</v>
      </c>
      <c r="R5" s="2">
        <v>17400000</v>
      </c>
      <c r="S5" s="8" t="s">
        <v>24</v>
      </c>
      <c r="T5" s="8">
        <v>4</v>
      </c>
    </row>
    <row r="6" spans="1:20" x14ac:dyDescent="0.25">
      <c r="A6" s="4">
        <f t="shared" si="0"/>
        <v>0</v>
      </c>
      <c r="B6" s="4">
        <f t="shared" si="1"/>
        <v>912</v>
      </c>
      <c r="C6" s="4">
        <f t="shared" si="9"/>
        <v>1003.2</v>
      </c>
      <c r="D6" s="4">
        <f t="shared" si="2"/>
        <v>1203.8399999999999</v>
      </c>
      <c r="E6" s="5">
        <f t="shared" si="3"/>
        <v>17850000</v>
      </c>
      <c r="F6" s="10">
        <f t="shared" si="4"/>
        <v>19572</v>
      </c>
      <c r="G6" s="10">
        <f t="shared" si="5"/>
        <v>17793</v>
      </c>
      <c r="H6" s="10">
        <f t="shared" si="6"/>
        <v>14828</v>
      </c>
      <c r="I6" s="4" t="e">
        <f>#REF!</f>
        <v>#REF!</v>
      </c>
      <c r="J6" s="4" t="str">
        <f t="shared" si="7"/>
        <v>27.03.2023</v>
      </c>
      <c r="O6">
        <v>0</v>
      </c>
      <c r="P6">
        <f t="shared" si="8"/>
        <v>0</v>
      </c>
      <c r="Q6">
        <v>912</v>
      </c>
      <c r="R6" s="2">
        <v>17850000</v>
      </c>
      <c r="S6" s="8" t="s">
        <v>25</v>
      </c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>P7/1.1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8:Q15" si="10">P8/1.1</f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si="10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2">C14*1.2</f>
        <v>0</v>
      </c>
      <c r="E14" s="5">
        <f t="shared" ref="E14:E15" si="13">R14</f>
        <v>0</v>
      </c>
      <c r="F14" s="10" t="e">
        <f t="shared" ref="F14:F15" si="14">ROUND((E14/B14),0)</f>
        <v>#DIV/0!</v>
      </c>
      <c r="G14" s="10" t="e">
        <f t="shared" ref="G14:G15" si="15">ROUND((E14/C14),0)</f>
        <v>#DIV/0!</v>
      </c>
      <c r="H14" s="4" t="e">
        <f t="shared" ref="H14:H15" si="16">ROUND((E14/D14),0)</f>
        <v>#DIV/0!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ref="P14:P15" si="18">O14/1.2</f>
        <v>0</v>
      </c>
      <c r="Q14">
        <f t="shared" si="10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ref="C3:C15" si="19">B15*1.2</f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8"/>
        <v>0</v>
      </c>
      <c r="Q15">
        <f t="shared" si="1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21</v>
      </c>
      <c r="H18">
        <v>910</v>
      </c>
      <c r="J18" t="s">
        <v>23</v>
      </c>
    </row>
    <row r="19" spans="7:24" x14ac:dyDescent="0.25">
      <c r="G19" t="s">
        <v>19</v>
      </c>
      <c r="H19">
        <v>1001</v>
      </c>
      <c r="I19">
        <f>93.03*10.764</f>
        <v>1001.37492</v>
      </c>
      <c r="J19">
        <f>I19/H18</f>
        <v>1.1004119999999999</v>
      </c>
    </row>
    <row r="20" spans="7:24" x14ac:dyDescent="0.25">
      <c r="G20" t="s">
        <v>22</v>
      </c>
      <c r="H20">
        <v>20000</v>
      </c>
    </row>
    <row r="21" spans="7:24" x14ac:dyDescent="0.25">
      <c r="G21" t="s">
        <v>20</v>
      </c>
      <c r="H21">
        <f>H20*H18</f>
        <v>18200000</v>
      </c>
    </row>
    <row r="23" spans="7:24" x14ac:dyDescent="0.25">
      <c r="G23" s="6" t="s">
        <v>14</v>
      </c>
      <c r="H23" s="6"/>
    </row>
    <row r="24" spans="7:24" x14ac:dyDescent="0.25">
      <c r="G24" t="s">
        <v>15</v>
      </c>
      <c r="H24">
        <v>13800000</v>
      </c>
      <c r="J24" t="s">
        <v>26</v>
      </c>
    </row>
    <row r="25" spans="7:24" x14ac:dyDescent="0.25">
      <c r="G25" t="s">
        <v>16</v>
      </c>
      <c r="H25">
        <v>460000</v>
      </c>
      <c r="P25" s="11"/>
      <c r="Q25" s="11"/>
      <c r="R25" s="13"/>
      <c r="T25" s="11"/>
      <c r="U25" s="11"/>
      <c r="V25" s="11"/>
      <c r="W25" s="11"/>
      <c r="X25" s="11"/>
    </row>
    <row r="26" spans="7:24" x14ac:dyDescent="0.25">
      <c r="G26" t="s">
        <v>17</v>
      </c>
      <c r="H26">
        <v>30000</v>
      </c>
      <c r="P26" s="11"/>
      <c r="Q26" s="14"/>
      <c r="R26" s="14"/>
      <c r="T26" s="14"/>
      <c r="U26" s="14"/>
      <c r="V26" s="11"/>
      <c r="W26" s="11"/>
      <c r="X26" s="11"/>
    </row>
    <row r="27" spans="7:24" x14ac:dyDescent="0.25">
      <c r="G27" t="s">
        <v>18</v>
      </c>
      <c r="H27">
        <f>SUM(H24:H26)</f>
        <v>14290000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1"/>
      <c r="T28" s="11"/>
      <c r="U28" s="11"/>
      <c r="V28" s="11"/>
      <c r="W28" s="11"/>
      <c r="X28" s="11"/>
    </row>
    <row r="29" spans="7:24" x14ac:dyDescent="0.25">
      <c r="G29" t="s">
        <v>27</v>
      </c>
      <c r="P29" s="11"/>
      <c r="Q29" s="11"/>
      <c r="R29" s="12"/>
      <c r="T29" s="12"/>
      <c r="U29" s="12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S34" s="6"/>
      <c r="T34" s="11"/>
      <c r="U34" s="11"/>
      <c r="V34" s="11"/>
      <c r="W34" s="11"/>
      <c r="X34" s="11"/>
    </row>
    <row r="35" spans="16:24" x14ac:dyDescent="0.25">
      <c r="Q35" s="11"/>
      <c r="R35" s="11"/>
    </row>
    <row r="36" spans="16:24" x14ac:dyDescent="0.25">
      <c r="Q36" s="11"/>
      <c r="R36" s="11"/>
      <c r="T36" s="6"/>
    </row>
    <row r="37" spans="16:24" x14ac:dyDescent="0.25">
      <c r="P37" s="11"/>
      <c r="Q37" s="11"/>
      <c r="R37" s="11"/>
      <c r="S37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2024-05-28T04:30:48Z</dcterms:modified>
</cp:coreProperties>
</file>