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RACPC Ghatkopar (West)\Akhilesh Ravindranath Gupta\"/>
    </mc:Choice>
  </mc:AlternateContent>
  <xr:revisionPtr revIDLastSave="0" documentId="13_ncr:1_{BBCFABAC-B6B6-4CAC-8C14-02888F6C1A75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10" sheetId="22" r:id="rId10"/>
    <sheet name="Sheet11" sheetId="23" r:id="rId11"/>
    <sheet name="Sheet9" sheetId="21" r:id="rId12"/>
    <sheet name="Sheet12" sheetId="24" r:id="rId13"/>
    <sheet name="Sheet13" sheetId="25" r:id="rId14"/>
  </sheets>
  <calcPr calcId="191029"/>
</workbook>
</file>

<file path=xl/calcChain.xml><?xml version="1.0" encoding="utf-8"?>
<calcChain xmlns="http://schemas.openxmlformats.org/spreadsheetml/2006/main">
  <c r="P13" i="4" l="1"/>
  <c r="P12" i="4"/>
  <c r="J19" i="4" l="1"/>
  <c r="Q14" i="4"/>
  <c r="P14" i="4"/>
  <c r="P11" i="4"/>
  <c r="P10" i="4"/>
  <c r="P9" i="4"/>
  <c r="P8" i="4"/>
  <c r="P7" i="4"/>
  <c r="P6" i="4"/>
  <c r="Q5" i="4"/>
  <c r="P4" i="4"/>
  <c r="P3" i="4"/>
  <c r="P2" i="4"/>
  <c r="Q15" i="4"/>
  <c r="P15" i="4" l="1"/>
  <c r="I21" i="4" l="1"/>
  <c r="I29" i="4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J15" i="4" l="1"/>
  <c r="I15" i="4"/>
  <c r="E15" i="4"/>
  <c r="A15" i="4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C15" i="4" s="1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<sst xmlns="http://schemas.openxmlformats.org/spreadsheetml/2006/main" count="128" uniqueCount="29">
  <si>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</si>
  <si>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</si>
  <si>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</si>
  <si>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</si>
  <si>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</si>
  <si>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</si>
  <si>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</si>
  <si>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</si>
  <si>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</si>
  <si>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</si>
  <si>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</si>
  <si>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</si>
  <si>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</si>
  <si>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ca</t>
  </si>
  <si>
    <t>fmv</t>
  </si>
  <si>
    <t>bua</t>
  </si>
  <si>
    <t>av</t>
  </si>
  <si>
    <t>sd</t>
  </si>
  <si>
    <t>rd</t>
  </si>
  <si>
    <t>bv</t>
  </si>
  <si>
    <t>rate on bua</t>
  </si>
  <si>
    <t>Previous report - 2021</t>
  </si>
  <si>
    <t>BV</t>
  </si>
  <si>
    <t xml:space="preserve"> Flat No. 101, 1st Floor, Somane House CHSL, Koliwada, Village - Chendani, Thane West, Thane,</t>
  </si>
  <si>
    <t>oc - 2018</t>
  </si>
  <si>
    <t>agreement  - 01.11.2018</t>
  </si>
  <si>
    <t>05.04.24</t>
  </si>
  <si>
    <t>02.04.24</t>
  </si>
  <si>
    <t>05.10.2019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</si>
</sst>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356253</xdr:colOff>
      <xdr:row>19</xdr:row>
      <xdr:rowOff>104775</xdr:rowOff>
    </xdr:from>
    <xdr:to>
      <xdr:col>25</xdr:col>
      <xdr:colOff>190500</xdr:colOff>
      <xdr:row>30</xdr:row>
      <xdr:rowOff>180975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3A72CAD-3238-466F-8515-E90C61A838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738378" y="4295775"/>
          <a:ext cx="5149197" cy="21717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419100</xdr:colOff>
      <xdr:row>43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EC6E3E8-BCE7-4EB8-B1D5-E65EE24C2B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97500" cy="77628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57150</xdr:rowOff>
    </xdr:from>
    <xdr:to>
      <xdr:col>15</xdr:col>
      <xdr:colOff>591824</xdr:colOff>
      <xdr:row>45</xdr:row>
      <xdr:rowOff>182189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05FA975-F011-4BB2-B23B-AE50D71BCE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57150"/>
          <a:ext cx="9126224" cy="869753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30</xdr:col>
      <xdr:colOff>419100</xdr:colOff>
      <xdr:row>41</xdr:row>
      <xdr:rowOff>171450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BC7E0E9-573A-4EA5-950C-29B978470F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81000"/>
          <a:ext cx="18097500" cy="76009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306034</xdr:colOff>
      <xdr:row>49</xdr:row>
      <xdr:rowOff>86967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FB5984E-7611-4B38-AFB6-A532D2D9F7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40434" cy="889759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14</xdr:col>
      <xdr:colOff>420331</xdr:colOff>
      <xdr:row>46</xdr:row>
      <xdr:rowOff>67907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D15BAE3-6633-4062-B533-4322346656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3350" y="0"/>
          <a:ext cx="8821381" cy="883090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21</xdr:col>
      <xdr:colOff>172750</xdr:colOff>
      <xdr:row>45</xdr:row>
      <xdr:rowOff>163144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5616670-FC77-45B9-89E2-E5833B7A75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9316750" cy="873564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161160</xdr:colOff>
      <xdr:row>46</xdr:row>
      <xdr:rowOff>163144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994F3E7-B970-4214-B20F-B6DE77EB93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12913" y="190500"/>
          <a:ext cx="9354856" cy="873564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163224</xdr:colOff>
      <xdr:row>43</xdr:row>
      <xdr:rowOff>172591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34B2B83-9739-4765-81E7-43C49610C7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307224" cy="817359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16</xdr:col>
      <xdr:colOff>210856</xdr:colOff>
      <xdr:row>47</xdr:row>
      <xdr:rowOff>20249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7024D8E-07A4-4E1F-BC94-8ED66BB13E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81000"/>
          <a:ext cx="9354856" cy="859274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581025</xdr:colOff>
      <xdr:row>42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A7844A6-369B-4FCE-B58E-4BC5D46FF5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59425" cy="79533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287066</xdr:colOff>
      <xdr:row>47</xdr:row>
      <xdr:rowOff>1223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B5B3128-CA8C-4C4E-B2A4-7543DF4B05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431066" cy="876422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134560</xdr:colOff>
      <xdr:row>48</xdr:row>
      <xdr:rowOff>67934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871F32A-8658-4457-971D-87F240BC77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668960" cy="90214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E19" sqref="E19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  <col min="21" max="21" width="11.7109375" bestFit="1" customWidth="1"/>
  </cols>
  <sheetData>
    <row r="1" spans="1:22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  <c r="V1" s="1" t="s">
        <v>22</v>
      </c>
    </row>
    <row r="2" spans="1:22" x14ac:dyDescent="0.25">
      <c r="A2" s="4">
        <f t="shared" ref="A2:A15" si="0">N2</f>
        <v>0</v>
      </c>
      <c r="B2" s="4">
        <f t="shared" ref="B2:B15" si="1">Q2</f>
        <v>234</v>
      </c>
      <c r="C2" s="4">
        <f>B2*1.2</f>
        <v>280.8</v>
      </c>
      <c r="D2" s="4">
        <f t="shared" ref="D2:D13" si="2">C2*1.2</f>
        <v>336.96</v>
      </c>
      <c r="E2" s="5">
        <f t="shared" ref="E2:E13" si="3">R2</f>
        <v>4950000</v>
      </c>
      <c r="F2" s="10">
        <f t="shared" ref="F2:F13" si="4">ROUND((E2/B2),0)</f>
        <v>21154</v>
      </c>
      <c r="G2" s="15">
        <f t="shared" ref="G2:G13" si="5">ROUND((E2/C2),0)</f>
        <v>17628</v>
      </c>
      <c r="H2" s="10">
        <f t="shared" ref="H2:H13" si="6">ROUND((E2/D2),0)</f>
        <v>14690</v>
      </c>
      <c r="I2" s="4" t="e">
        <f>#REF!</f>
        <v>#REF!</v>
      </c>
      <c r="J2" s="4" t="str">
        <f t="shared" ref="J2:J13" si="7">S2</f>
        <v>05.04.24</v>
      </c>
      <c r="O2">
        <v>0</v>
      </c>
      <c r="P2" s="11">
        <f t="shared" ref="P2:P14" si="8">O2/1.2</f>
        <v>0</v>
      </c>
      <c r="Q2">
        <v>234</v>
      </c>
      <c r="R2" s="2">
        <v>4950000</v>
      </c>
      <c r="S2" s="8" t="s">
        <v>26</v>
      </c>
      <c r="T2" s="8"/>
    </row>
    <row r="3" spans="1:22" x14ac:dyDescent="0.25">
      <c r="A3" s="4">
        <f t="shared" si="0"/>
        <v>0</v>
      </c>
      <c r="B3" s="4">
        <f t="shared" si="1"/>
        <v>460</v>
      </c>
      <c r="C3" s="4">
        <f t="shared" ref="C3:C15" si="9">B3*1.2</f>
        <v>552</v>
      </c>
      <c r="D3" s="4">
        <f t="shared" si="2"/>
        <v>662.4</v>
      </c>
      <c r="E3" s="16">
        <f t="shared" si="3"/>
        <v>8600000</v>
      </c>
      <c r="F3" s="10">
        <f t="shared" si="4"/>
        <v>18696</v>
      </c>
      <c r="G3" s="10">
        <f t="shared" si="5"/>
        <v>15580</v>
      </c>
      <c r="H3" s="10">
        <f t="shared" si="6"/>
        <v>12983</v>
      </c>
      <c r="I3" s="10" t="e">
        <f>#REF!</f>
        <v>#REF!</v>
      </c>
      <c r="J3" s="4">
        <f t="shared" si="7"/>
        <v>0</v>
      </c>
      <c r="O3">
        <v>0</v>
      </c>
      <c r="P3" s="11">
        <f t="shared" si="8"/>
        <v>0</v>
      </c>
      <c r="Q3">
        <v>460</v>
      </c>
      <c r="R3" s="2">
        <v>8600000</v>
      </c>
      <c r="S3" s="8"/>
      <c r="T3" s="8"/>
    </row>
    <row r="4" spans="1:22" x14ac:dyDescent="0.25">
      <c r="A4" s="4">
        <f t="shared" si="0"/>
        <v>0</v>
      </c>
      <c r="B4" s="4">
        <f t="shared" si="1"/>
        <v>270</v>
      </c>
      <c r="C4" s="4">
        <f t="shared" si="9"/>
        <v>324</v>
      </c>
      <c r="D4" s="4">
        <f t="shared" si="2"/>
        <v>388.8</v>
      </c>
      <c r="E4" s="16">
        <f t="shared" si="3"/>
        <v>4700000</v>
      </c>
      <c r="F4" s="10">
        <f t="shared" si="4"/>
        <v>17407</v>
      </c>
      <c r="G4" s="10">
        <f t="shared" si="5"/>
        <v>14506</v>
      </c>
      <c r="H4" s="10">
        <f t="shared" si="6"/>
        <v>12088</v>
      </c>
      <c r="I4" s="10" t="e">
        <f>#REF!</f>
        <v>#REF!</v>
      </c>
      <c r="J4" s="4" t="str">
        <f t="shared" si="7"/>
        <v>02.04.24</v>
      </c>
      <c r="O4">
        <v>0</v>
      </c>
      <c r="P4" s="11">
        <f t="shared" si="8"/>
        <v>0</v>
      </c>
      <c r="Q4">
        <v>270</v>
      </c>
      <c r="R4" s="2">
        <v>4700000</v>
      </c>
      <c r="S4" s="8" t="s">
        <v>27</v>
      </c>
      <c r="T4" s="8"/>
    </row>
    <row r="5" spans="1:22" x14ac:dyDescent="0.25">
      <c r="A5" s="4">
        <f t="shared" si="0"/>
        <v>0</v>
      </c>
      <c r="B5" s="4">
        <f t="shared" si="1"/>
        <v>479.16666666666669</v>
      </c>
      <c r="C5" s="4">
        <f t="shared" si="9"/>
        <v>575</v>
      </c>
      <c r="D5" s="4">
        <f t="shared" si="2"/>
        <v>690</v>
      </c>
      <c r="E5" s="16">
        <f t="shared" si="3"/>
        <v>7800000</v>
      </c>
      <c r="F5" s="10">
        <f t="shared" si="4"/>
        <v>16278</v>
      </c>
      <c r="G5" s="10">
        <f t="shared" si="5"/>
        <v>13565</v>
      </c>
      <c r="H5" s="10">
        <f t="shared" si="6"/>
        <v>11304</v>
      </c>
      <c r="I5" s="10" t="e">
        <f>#REF!</f>
        <v>#REF!</v>
      </c>
      <c r="J5" s="4">
        <f t="shared" si="7"/>
        <v>0</v>
      </c>
      <c r="O5">
        <v>0</v>
      </c>
      <c r="P5" s="11">
        <v>575</v>
      </c>
      <c r="Q5">
        <f t="shared" ref="Q5:Q14" si="10">P5/1.2</f>
        <v>479.16666666666669</v>
      </c>
      <c r="R5" s="2">
        <v>7800000</v>
      </c>
      <c r="S5" s="8"/>
      <c r="T5" s="8"/>
    </row>
    <row r="6" spans="1:22" x14ac:dyDescent="0.25">
      <c r="A6" s="4">
        <f t="shared" si="0"/>
        <v>0</v>
      </c>
      <c r="B6" s="4">
        <f t="shared" si="1"/>
        <v>350</v>
      </c>
      <c r="C6" s="4">
        <f t="shared" si="9"/>
        <v>420</v>
      </c>
      <c r="D6" s="4">
        <f t="shared" si="2"/>
        <v>504</v>
      </c>
      <c r="E6" s="16">
        <f t="shared" si="3"/>
        <v>6000000</v>
      </c>
      <c r="F6" s="10">
        <f t="shared" si="4"/>
        <v>17143</v>
      </c>
      <c r="G6" s="10">
        <f t="shared" si="5"/>
        <v>14286</v>
      </c>
      <c r="H6" s="10">
        <f t="shared" si="6"/>
        <v>11905</v>
      </c>
      <c r="I6" s="10" t="e">
        <f>#REF!</f>
        <v>#REF!</v>
      </c>
      <c r="J6" s="4">
        <f t="shared" si="7"/>
        <v>0</v>
      </c>
      <c r="O6">
        <v>0</v>
      </c>
      <c r="P6" s="11">
        <f t="shared" si="8"/>
        <v>0</v>
      </c>
      <c r="Q6">
        <v>350</v>
      </c>
      <c r="R6" s="2">
        <v>6000000</v>
      </c>
      <c r="S6" s="8"/>
      <c r="T6" s="8"/>
    </row>
    <row r="7" spans="1:22" x14ac:dyDescent="0.25">
      <c r="A7" s="4">
        <f t="shared" si="0"/>
        <v>0</v>
      </c>
      <c r="B7" s="4">
        <f t="shared" si="1"/>
        <v>475</v>
      </c>
      <c r="C7" s="4">
        <f t="shared" si="9"/>
        <v>570</v>
      </c>
      <c r="D7" s="4">
        <f t="shared" si="2"/>
        <v>684</v>
      </c>
      <c r="E7" s="16">
        <f t="shared" si="3"/>
        <v>8300000</v>
      </c>
      <c r="F7" s="10">
        <f t="shared" si="4"/>
        <v>17474</v>
      </c>
      <c r="G7" s="10">
        <f t="shared" si="5"/>
        <v>14561</v>
      </c>
      <c r="H7" s="10">
        <f t="shared" si="6"/>
        <v>12135</v>
      </c>
      <c r="I7" s="10" t="e">
        <f>#REF!</f>
        <v>#REF!</v>
      </c>
      <c r="J7" s="4">
        <f t="shared" si="7"/>
        <v>0</v>
      </c>
      <c r="O7">
        <v>0</v>
      </c>
      <c r="P7" s="11">
        <f t="shared" si="8"/>
        <v>0</v>
      </c>
      <c r="Q7">
        <v>475</v>
      </c>
      <c r="R7" s="2">
        <v>8300000</v>
      </c>
      <c r="S7" s="8"/>
      <c r="T7" s="8"/>
    </row>
    <row r="8" spans="1:22" x14ac:dyDescent="0.25">
      <c r="A8" s="4">
        <f t="shared" si="0"/>
        <v>0</v>
      </c>
      <c r="B8" s="4">
        <f t="shared" si="1"/>
        <v>370</v>
      </c>
      <c r="C8" s="4">
        <f t="shared" si="9"/>
        <v>444</v>
      </c>
      <c r="D8" s="4">
        <f t="shared" si="2"/>
        <v>532.79999999999995</v>
      </c>
      <c r="E8" s="16">
        <f t="shared" si="3"/>
        <v>8000000</v>
      </c>
      <c r="F8" s="10">
        <f t="shared" si="4"/>
        <v>21622</v>
      </c>
      <c r="G8" s="15">
        <f t="shared" si="5"/>
        <v>18018</v>
      </c>
      <c r="H8" s="10">
        <f t="shared" si="6"/>
        <v>15015</v>
      </c>
      <c r="I8" s="10" t="e">
        <f>#REF!</f>
        <v>#REF!</v>
      </c>
      <c r="J8" s="4">
        <f t="shared" si="7"/>
        <v>0</v>
      </c>
      <c r="O8">
        <v>0</v>
      </c>
      <c r="P8" s="11">
        <f t="shared" si="8"/>
        <v>0</v>
      </c>
      <c r="Q8">
        <v>370</v>
      </c>
      <c r="R8" s="2">
        <v>8000000</v>
      </c>
      <c r="S8" s="8"/>
      <c r="T8" s="8"/>
    </row>
    <row r="9" spans="1:22" x14ac:dyDescent="0.25">
      <c r="A9" s="4">
        <f t="shared" si="0"/>
        <v>0</v>
      </c>
      <c r="B9" s="4">
        <f t="shared" si="1"/>
        <v>290</v>
      </c>
      <c r="C9" s="4">
        <f t="shared" si="9"/>
        <v>348</v>
      </c>
      <c r="D9" s="4">
        <f t="shared" si="2"/>
        <v>417.59999999999997</v>
      </c>
      <c r="E9" s="16">
        <f t="shared" si="3"/>
        <v>6000000</v>
      </c>
      <c r="F9" s="10">
        <f t="shared" si="4"/>
        <v>20690</v>
      </c>
      <c r="G9" s="10">
        <f t="shared" si="5"/>
        <v>17241</v>
      </c>
      <c r="H9" s="10">
        <f t="shared" si="6"/>
        <v>14368</v>
      </c>
      <c r="I9" s="10" t="e">
        <f>#REF!</f>
        <v>#REF!</v>
      </c>
      <c r="J9" s="4">
        <f t="shared" si="7"/>
        <v>0</v>
      </c>
      <c r="O9">
        <v>0</v>
      </c>
      <c r="P9" s="11">
        <f t="shared" si="8"/>
        <v>0</v>
      </c>
      <c r="Q9">
        <v>290</v>
      </c>
      <c r="R9" s="2">
        <v>6000000</v>
      </c>
      <c r="S9" s="8"/>
      <c r="T9" s="8"/>
    </row>
    <row r="10" spans="1:22" x14ac:dyDescent="0.25">
      <c r="A10" s="4">
        <f t="shared" si="0"/>
        <v>0</v>
      </c>
      <c r="B10" s="4">
        <f t="shared" si="1"/>
        <v>500</v>
      </c>
      <c r="C10" s="4">
        <f t="shared" si="9"/>
        <v>600</v>
      </c>
      <c r="D10" s="4">
        <f t="shared" si="2"/>
        <v>720</v>
      </c>
      <c r="E10" s="16">
        <f t="shared" si="3"/>
        <v>9000000</v>
      </c>
      <c r="F10" s="10">
        <f t="shared" si="4"/>
        <v>18000</v>
      </c>
      <c r="G10" s="10">
        <f t="shared" si="5"/>
        <v>15000</v>
      </c>
      <c r="H10" s="10">
        <f t="shared" si="6"/>
        <v>12500</v>
      </c>
      <c r="I10" s="10" t="e">
        <f>#REF!</f>
        <v>#REF!</v>
      </c>
      <c r="J10" s="4">
        <f t="shared" si="7"/>
        <v>0</v>
      </c>
      <c r="O10">
        <v>0</v>
      </c>
      <c r="P10" s="11">
        <f t="shared" si="8"/>
        <v>0</v>
      </c>
      <c r="Q10">
        <v>500</v>
      </c>
      <c r="R10" s="2">
        <v>9000000</v>
      </c>
      <c r="S10" s="8"/>
      <c r="T10" s="8"/>
    </row>
    <row r="11" spans="1:22" x14ac:dyDescent="0.25">
      <c r="A11" s="4">
        <f t="shared" si="0"/>
        <v>0</v>
      </c>
      <c r="B11" s="4">
        <f t="shared" si="1"/>
        <v>450</v>
      </c>
      <c r="C11" s="4">
        <f t="shared" si="9"/>
        <v>540</v>
      </c>
      <c r="D11" s="4">
        <f t="shared" si="2"/>
        <v>648</v>
      </c>
      <c r="E11" s="16">
        <f t="shared" si="3"/>
        <v>5500000</v>
      </c>
      <c r="F11" s="10">
        <f t="shared" si="4"/>
        <v>12222</v>
      </c>
      <c r="G11" s="10">
        <f t="shared" si="5"/>
        <v>10185</v>
      </c>
      <c r="H11" s="10">
        <f t="shared" si="6"/>
        <v>8488</v>
      </c>
      <c r="I11" s="10" t="e">
        <f>#REF!</f>
        <v>#REF!</v>
      </c>
      <c r="J11" s="4" t="str">
        <f t="shared" si="7"/>
        <v>05.10.2019</v>
      </c>
      <c r="O11">
        <v>0</v>
      </c>
      <c r="P11" s="11">
        <f t="shared" si="8"/>
        <v>0</v>
      </c>
      <c r="Q11">
        <v>450</v>
      </c>
      <c r="R11" s="2">
        <v>5500000</v>
      </c>
      <c r="S11" s="8" t="s">
        <v>28</v>
      </c>
      <c r="T11" s="8"/>
    </row>
    <row r="12" spans="1:22" x14ac:dyDescent="0.25">
      <c r="A12" s="4">
        <f t="shared" si="0"/>
        <v>0</v>
      </c>
      <c r="B12" s="4">
        <f t="shared" si="1"/>
        <v>413</v>
      </c>
      <c r="C12" s="4">
        <f t="shared" si="9"/>
        <v>495.59999999999997</v>
      </c>
      <c r="D12" s="4">
        <f t="shared" si="2"/>
        <v>594.71999999999991</v>
      </c>
      <c r="E12" s="16">
        <f t="shared" si="3"/>
        <v>8800000</v>
      </c>
      <c r="F12" s="10">
        <f t="shared" si="4"/>
        <v>21308</v>
      </c>
      <c r="G12" s="10">
        <f t="shared" si="5"/>
        <v>17756</v>
      </c>
      <c r="H12" s="10">
        <f t="shared" si="6"/>
        <v>14797</v>
      </c>
      <c r="I12" s="10" t="e">
        <f>#REF!</f>
        <v>#REF!</v>
      </c>
      <c r="J12" s="4">
        <f t="shared" si="7"/>
        <v>0</v>
      </c>
      <c r="O12">
        <v>0</v>
      </c>
      <c r="P12" s="11">
        <f t="shared" si="8"/>
        <v>0</v>
      </c>
      <c r="Q12">
        <v>413</v>
      </c>
      <c r="R12" s="2">
        <v>8800000</v>
      </c>
      <c r="S12" s="8"/>
      <c r="T12" s="8"/>
    </row>
    <row r="13" spans="1:22" x14ac:dyDescent="0.25">
      <c r="A13" s="4">
        <f t="shared" si="0"/>
        <v>0</v>
      </c>
      <c r="B13" s="4">
        <f t="shared" si="1"/>
        <v>370</v>
      </c>
      <c r="C13" s="4">
        <f t="shared" si="9"/>
        <v>444</v>
      </c>
      <c r="D13" s="4">
        <f t="shared" si="2"/>
        <v>532.79999999999995</v>
      </c>
      <c r="E13" s="16">
        <f t="shared" si="3"/>
        <v>8500000</v>
      </c>
      <c r="F13" s="10">
        <f t="shared" si="4"/>
        <v>22973</v>
      </c>
      <c r="G13" s="15">
        <f t="shared" si="5"/>
        <v>19144</v>
      </c>
      <c r="H13" s="10">
        <f t="shared" si="6"/>
        <v>15953</v>
      </c>
      <c r="I13" s="10" t="e">
        <f>#REF!</f>
        <v>#REF!</v>
      </c>
      <c r="J13" s="4">
        <f t="shared" si="7"/>
        <v>0</v>
      </c>
      <c r="O13">
        <v>0</v>
      </c>
      <c r="P13" s="11">
        <f t="shared" si="8"/>
        <v>0</v>
      </c>
      <c r="Q13">
        <v>370</v>
      </c>
      <c r="R13" s="2">
        <v>8500000</v>
      </c>
      <c r="S13" s="8"/>
      <c r="T13" s="8"/>
    </row>
    <row r="14" spans="1:22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1">C14*1.2</f>
        <v>0</v>
      </c>
      <c r="E14" s="16">
        <f t="shared" ref="E14:E15" si="12">R14</f>
        <v>0</v>
      </c>
      <c r="F14" s="10" t="e">
        <f t="shared" ref="F14:F15" si="13">ROUND((E14/B14),0)</f>
        <v>#DIV/0!</v>
      </c>
      <c r="G14" s="15" t="e">
        <f t="shared" ref="G14:G15" si="14">ROUND((E14/C14),0)</f>
        <v>#DIV/0!</v>
      </c>
      <c r="H14" s="10" t="e">
        <f t="shared" ref="H14:H15" si="15">ROUND((E14/D14),0)</f>
        <v>#DIV/0!</v>
      </c>
      <c r="I14" s="10" t="e">
        <f>#REF!</f>
        <v>#REF!</v>
      </c>
      <c r="J14" s="4">
        <f t="shared" ref="J14:J15" si="16">S14</f>
        <v>0</v>
      </c>
      <c r="O14">
        <v>0</v>
      </c>
      <c r="P14" s="11">
        <f t="shared" si="8"/>
        <v>0</v>
      </c>
      <c r="Q14">
        <f t="shared" si="10"/>
        <v>0</v>
      </c>
      <c r="R14" s="2">
        <v>0</v>
      </c>
      <c r="S14" s="8"/>
      <c r="T14" s="8"/>
    </row>
    <row r="15" spans="1:22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1"/>
        <v>0</v>
      </c>
      <c r="E15" s="5">
        <f t="shared" si="12"/>
        <v>0</v>
      </c>
      <c r="F15" s="10" t="e">
        <f t="shared" si="13"/>
        <v>#DIV/0!</v>
      </c>
      <c r="G15" s="15" t="e">
        <f t="shared" si="14"/>
        <v>#DIV/0!</v>
      </c>
      <c r="H15" s="4" t="e">
        <f t="shared" si="15"/>
        <v>#DIV/0!</v>
      </c>
      <c r="I15" s="4" t="e">
        <f>#REF!</f>
        <v>#REF!</v>
      </c>
      <c r="J15" s="4">
        <f t="shared" si="16"/>
        <v>0</v>
      </c>
      <c r="O15">
        <v>0</v>
      </c>
      <c r="P15" s="11">
        <f t="shared" ref="P15" si="17">O15/1.2</f>
        <v>0</v>
      </c>
      <c r="Q15">
        <f>P15/1.2</f>
        <v>0</v>
      </c>
      <c r="R15" s="2">
        <v>0</v>
      </c>
      <c r="S15" s="8"/>
      <c r="T15" s="8"/>
    </row>
    <row r="17" spans="7:24" x14ac:dyDescent="0.25">
      <c r="H17" t="s">
        <v>23</v>
      </c>
    </row>
    <row r="18" spans="7:24" x14ac:dyDescent="0.25">
      <c r="H18" t="s">
        <v>13</v>
      </c>
      <c r="I18">
        <v>450</v>
      </c>
    </row>
    <row r="19" spans="7:24" x14ac:dyDescent="0.25">
      <c r="H19" t="s">
        <v>15</v>
      </c>
      <c r="I19">
        <v>540</v>
      </c>
      <c r="J19">
        <f>50.1672*10.764</f>
        <v>539.99974079999993</v>
      </c>
      <c r="U19" t="s">
        <v>21</v>
      </c>
    </row>
    <row r="20" spans="7:24" x14ac:dyDescent="0.25">
      <c r="H20" t="s">
        <v>20</v>
      </c>
      <c r="I20">
        <v>18500</v>
      </c>
    </row>
    <row r="21" spans="7:24" x14ac:dyDescent="0.25">
      <c r="H21" t="s">
        <v>14</v>
      </c>
      <c r="I21">
        <f>I20*I19</f>
        <v>9990000</v>
      </c>
    </row>
    <row r="22" spans="7:24" x14ac:dyDescent="0.25">
      <c r="G22" s="6"/>
      <c r="H22" s="6"/>
    </row>
    <row r="23" spans="7:24" x14ac:dyDescent="0.25">
      <c r="H23" t="s">
        <v>24</v>
      </c>
    </row>
    <row r="24" spans="7:24" x14ac:dyDescent="0.25"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H25" t="s">
        <v>25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H26" t="s">
        <v>16</v>
      </c>
      <c r="I26">
        <v>6000000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H27" t="s">
        <v>17</v>
      </c>
      <c r="I27">
        <v>360000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H28" t="s">
        <v>18</v>
      </c>
      <c r="I28">
        <v>30000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H29" t="s">
        <v>19</v>
      </c>
      <c r="I29">
        <f>SUM(I26:I28)</f>
        <v>6390000</v>
      </c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B2"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B3" sqref="B3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zoomScale="115" zoomScaleNormal="115"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B3" sqref="B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topLeftCell="A4"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E8FEDC-A9EC-4C7D-AABA-3301D8944EE5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Sheet10</vt:lpstr>
      <vt:lpstr>Sheet11</vt:lpstr>
      <vt:lpstr>Sheet9</vt:lpstr>
      <vt:lpstr>Sheet12</vt:lpstr>
      <vt:lpstr>Sheet13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2024-05-16T05:20:38Z</dcterms:modified>
</cp:coreProperties>
</file>